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s\Desktop\"/>
    </mc:Choice>
  </mc:AlternateContent>
  <bookViews>
    <workbookView xWindow="0" yWindow="0" windowWidth="23040" windowHeight="8220" firstSheet="7" activeTab="8"/>
  </bookViews>
  <sheets>
    <sheet name="V55 1971.dz.g. un vec." sheetId="16" r:id="rId1"/>
    <sheet name="V45 1972.-1981. dz.g." sheetId="15" r:id="rId2"/>
    <sheet name="V35 1982.-1991. dz.g." sheetId="1" r:id="rId3"/>
    <sheet name="V20 1992.-2007.dz.gads" sheetId="2" r:id="rId4"/>
    <sheet name="V18 juniori 2009.-2008. dz.g." sheetId="14" r:id="rId5"/>
    <sheet name="V16 jaunieši 2011.-2010.gads" sheetId="3" r:id="rId6"/>
    <sheet name="V14 zēni (C) 2013.-2012.gads" sheetId="4" r:id="rId7"/>
    <sheet name="V12 zēni, 2015.-2014. gads" sheetId="5" r:id="rId8"/>
    <sheet name="V10 zēni, 2018.-2016." sheetId="6" r:id="rId9"/>
    <sheet name="SS Sievietes 1991.dz.g. un vec." sheetId="13" r:id="rId10"/>
    <sheet name="Sievietes 2007.-1992. gads " sheetId="7" r:id="rId11"/>
    <sheet name="S18 juniores (A) 2009.-2008.g." sheetId="8" r:id="rId12"/>
    <sheet name="S16 jaunietes, 2011.-2010.gads" sheetId="9" r:id="rId13"/>
    <sheet name="S14 meitenes , 2013.-2012. gads" sheetId="10" r:id="rId14"/>
    <sheet name="S12 meitenes, 2015.-2014.gads" sheetId="11" r:id="rId15"/>
    <sheet name="S10 meitenes, 2018.-2016.g" sheetId="12" r:id="rId16"/>
  </sheets>
  <definedNames>
    <definedName name="_xlnm._FilterDatabase" localSheetId="15" hidden="1">'S10 meitenes, 2018.-2016.g'!$A$4:$L$8</definedName>
    <definedName name="_xlnm._FilterDatabase" localSheetId="14" hidden="1">'S12 meitenes, 2015.-2014.gads'!$A$6:$L$12</definedName>
    <definedName name="_xlnm._FilterDatabase" localSheetId="13" hidden="1">'S14 meitenes , 2013.-2012. gads'!$A$6:$L$7</definedName>
    <definedName name="_xlnm._FilterDatabase" localSheetId="12" hidden="1">'S16 jaunietes, 2011.-2010.gads'!$A$6:$L$8</definedName>
    <definedName name="_xlnm._FilterDatabase" localSheetId="11" hidden="1">'S18 juniores (A) 2009.-2008.g.'!$A$6:$L$7</definedName>
    <definedName name="_xlnm._FilterDatabase" localSheetId="10" hidden="1">'Sievietes 2007.-1992. gads '!$A$6:$L$8</definedName>
    <definedName name="_xlnm._FilterDatabase" localSheetId="9" hidden="1">'SS Sievietes 1991.dz.g. un vec.'!$A$6:$L$11</definedName>
    <definedName name="_xlnm._FilterDatabase" localSheetId="8" hidden="1">'V10 zēni, 2018.-2016.'!$A$6:$L$24</definedName>
    <definedName name="_xlnm._FilterDatabase" localSheetId="7" hidden="1">'V12 zēni, 2015.-2014. gads'!$A$6:$L$15</definedName>
    <definedName name="_xlnm._FilterDatabase" localSheetId="6" hidden="1">'V14 zēni (C) 2013.-2012.gads'!$A$6:$L$19</definedName>
    <definedName name="_xlnm._FilterDatabase" localSheetId="5" hidden="1">'V16 jaunieši 2011.-2010.gads'!$A$6:$L$8</definedName>
    <definedName name="_xlnm._FilterDatabase" localSheetId="4" hidden="1">'V18 juniori 2009.-2008. dz.g.'!$A$6:$L$7</definedName>
    <definedName name="_xlnm._FilterDatabase" localSheetId="3" hidden="1">'V20 1992.-2007.dz.gads'!$A$4:$L$10</definedName>
    <definedName name="_xlnm._FilterDatabase" localSheetId="2" hidden="1">'V35 1982.-1991. dz.g.'!$A$4:$L$20</definedName>
    <definedName name="_xlnm._FilterDatabase" localSheetId="1" hidden="1">'V45 1972.-1981. dz.g.'!$A$4:$L$12</definedName>
    <definedName name="_xlnm._FilterDatabase" localSheetId="0" hidden="1">'V55 1971.dz.g. un vec.'!$A$4:$L$9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K25" i="1" a="1"/>
  <c r="K25" i="1" s="1"/>
  <c r="J18" i="1"/>
  <c r="K18" i="1" a="1"/>
  <c r="K18" i="1" s="1"/>
  <c r="J10" i="2"/>
  <c r="K10" i="2" a="1"/>
  <c r="K10" i="2" s="1"/>
  <c r="J8" i="14"/>
  <c r="K8" i="14"/>
  <c r="J13" i="13"/>
  <c r="K13" i="13" a="1"/>
  <c r="K13" i="13" s="1"/>
  <c r="J13" i="11"/>
  <c r="K13" i="11" a="1"/>
  <c r="K13" i="11" s="1"/>
  <c r="J21" i="6"/>
  <c r="K21" i="6" a="1"/>
  <c r="K21" i="6" s="1"/>
  <c r="K5" i="16" a="1"/>
  <c r="K5" i="16" s="1"/>
  <c r="K7" i="16" a="1"/>
  <c r="K7" i="16" s="1"/>
  <c r="K8" i="16" a="1"/>
  <c r="K8" i="16" s="1"/>
  <c r="K9" i="16" a="1"/>
  <c r="K9" i="16" s="1"/>
  <c r="K10" i="16" a="1"/>
  <c r="K10" i="16" s="1"/>
  <c r="K6" i="16" a="1"/>
  <c r="K6" i="16" s="1"/>
  <c r="K9" i="15" a="1"/>
  <c r="K9" i="15" s="1"/>
  <c r="K8" i="15" a="1"/>
  <c r="K8" i="15" s="1"/>
  <c r="K6" i="15" a="1"/>
  <c r="K6" i="15" s="1"/>
  <c r="K7" i="15" a="1"/>
  <c r="K7" i="15" s="1"/>
  <c r="K10" i="15" a="1"/>
  <c r="K10" i="15" s="1"/>
  <c r="K11" i="15" a="1"/>
  <c r="K11" i="15" s="1"/>
  <c r="K12" i="15" a="1"/>
  <c r="K12" i="15" s="1"/>
  <c r="K13" i="15" a="1"/>
  <c r="K13" i="15" s="1"/>
  <c r="K14" i="15" a="1"/>
  <c r="K14" i="15" s="1"/>
  <c r="K5" i="15" a="1"/>
  <c r="K5" i="15" s="1"/>
  <c r="K8" i="1" a="1"/>
  <c r="K8" i="1" s="1"/>
  <c r="K9" i="1" a="1"/>
  <c r="K9" i="1" s="1"/>
  <c r="K6" i="1" a="1"/>
  <c r="K6" i="1" s="1"/>
  <c r="K7" i="1" a="1"/>
  <c r="K7" i="1" s="1"/>
  <c r="K10" i="1" a="1"/>
  <c r="K10" i="1" s="1"/>
  <c r="K12" i="1" a="1"/>
  <c r="K12" i="1" s="1"/>
  <c r="K13" i="1" a="1"/>
  <c r="K13" i="1" s="1"/>
  <c r="K14" i="1" a="1"/>
  <c r="K14" i="1" s="1"/>
  <c r="K11" i="1" a="1"/>
  <c r="K11" i="1" s="1"/>
  <c r="K15" i="1" a="1"/>
  <c r="K15" i="1" s="1"/>
  <c r="K23" i="1" a="1"/>
  <c r="K23" i="1" s="1"/>
  <c r="K17" i="1" a="1"/>
  <c r="K17" i="1" s="1"/>
  <c r="K19" i="1" a="1"/>
  <c r="K19" i="1" s="1"/>
  <c r="K20" i="1" a="1"/>
  <c r="K20" i="1" s="1"/>
  <c r="K21" i="1" a="1"/>
  <c r="K21" i="1" s="1"/>
  <c r="K22" i="1" a="1"/>
  <c r="K22" i="1" s="1"/>
  <c r="K24" i="1" a="1"/>
  <c r="K24" i="1" s="1"/>
  <c r="K16" i="1" a="1"/>
  <c r="K16" i="1" s="1"/>
  <c r="K5" i="1" a="1"/>
  <c r="K5" i="1" s="1"/>
  <c r="K9" i="2" a="1"/>
  <c r="K9" i="2" s="1"/>
  <c r="K5" i="2" a="1"/>
  <c r="K5" i="2" s="1"/>
  <c r="K6" i="2" a="1"/>
  <c r="K6" i="2" s="1"/>
  <c r="K8" i="2" a="1"/>
  <c r="K8" i="2" s="1"/>
  <c r="K11" i="2" a="1"/>
  <c r="K11" i="2" s="1"/>
  <c r="K7" i="2" a="1"/>
  <c r="K7" i="2" s="1"/>
  <c r="K8" i="3" a="1"/>
  <c r="K8" i="3" s="1"/>
  <c r="K9" i="3" a="1"/>
  <c r="K9" i="3" s="1"/>
  <c r="K7" i="3" a="1"/>
  <c r="K7" i="3" s="1"/>
  <c r="K8" i="4" a="1"/>
  <c r="K8" i="4" s="1"/>
  <c r="K9" i="4" a="1"/>
  <c r="K9" i="4" s="1"/>
  <c r="K10" i="4" a="1"/>
  <c r="K10" i="4" s="1"/>
  <c r="K11" i="4" a="1"/>
  <c r="K11" i="4" s="1"/>
  <c r="K12" i="4" a="1"/>
  <c r="K12" i="4" s="1"/>
  <c r="K13" i="4" a="1"/>
  <c r="K13" i="4" s="1"/>
  <c r="K14" i="4" a="1"/>
  <c r="K14" i="4" s="1"/>
  <c r="K15" i="4" a="1"/>
  <c r="K15" i="4" s="1"/>
  <c r="K16" i="4" a="1"/>
  <c r="K16" i="4" s="1"/>
  <c r="K17" i="4" a="1"/>
  <c r="K17" i="4" s="1"/>
  <c r="K18" i="4" a="1"/>
  <c r="K18" i="4" s="1"/>
  <c r="K19" i="4" a="1"/>
  <c r="K19" i="4" s="1"/>
  <c r="K7" i="4" a="1"/>
  <c r="K7" i="4" s="1"/>
  <c r="K8" i="5" a="1"/>
  <c r="K8" i="5" s="1"/>
  <c r="K10" i="5" a="1"/>
  <c r="K10" i="5" s="1"/>
  <c r="K11" i="5" a="1"/>
  <c r="K11" i="5" s="1"/>
  <c r="K9" i="5" a="1"/>
  <c r="K9" i="5" s="1"/>
  <c r="K12" i="5" a="1"/>
  <c r="K12" i="5" s="1"/>
  <c r="K13" i="5" a="1"/>
  <c r="K13" i="5" s="1"/>
  <c r="K14" i="5" a="1"/>
  <c r="K14" i="5" s="1"/>
  <c r="K15" i="5" a="1"/>
  <c r="K15" i="5" s="1"/>
  <c r="K7" i="5" a="1"/>
  <c r="K7" i="5" s="1"/>
  <c r="K9" i="6" a="1"/>
  <c r="K9" i="6" s="1"/>
  <c r="K12" i="6" a="1"/>
  <c r="K12" i="6" s="1"/>
  <c r="K8" i="6" a="1"/>
  <c r="K8" i="6" s="1"/>
  <c r="K17" i="6" a="1"/>
  <c r="K17" i="6" s="1"/>
  <c r="K10" i="6" a="1"/>
  <c r="K10" i="6" s="1"/>
  <c r="K16" i="6" a="1"/>
  <c r="K16" i="6" s="1"/>
  <c r="K19" i="6" a="1"/>
  <c r="K19" i="6" s="1"/>
  <c r="K11" i="6" a="1"/>
  <c r="K11" i="6" s="1"/>
  <c r="K14" i="6" a="1"/>
  <c r="K14" i="6" s="1"/>
  <c r="K13" i="6" a="1"/>
  <c r="K13" i="6" s="1"/>
  <c r="K15" i="6" a="1"/>
  <c r="K15" i="6" s="1"/>
  <c r="K20" i="6" a="1"/>
  <c r="K20" i="6" s="1"/>
  <c r="K18" i="6" a="1"/>
  <c r="K18" i="6" s="1"/>
  <c r="K22" i="6" a="1"/>
  <c r="K22" i="6" s="1"/>
  <c r="K23" i="6" a="1"/>
  <c r="K23" i="6" s="1"/>
  <c r="K24" i="6" a="1"/>
  <c r="K24" i="6" s="1"/>
  <c r="K25" i="6" a="1"/>
  <c r="K25" i="6" s="1"/>
  <c r="K26" i="6" a="1"/>
  <c r="K26" i="6" s="1"/>
  <c r="K7" i="6" a="1"/>
  <c r="K7" i="6" s="1"/>
  <c r="K8" i="13" a="1"/>
  <c r="K8" i="13" s="1"/>
  <c r="K10" i="13" a="1"/>
  <c r="K10" i="13" s="1"/>
  <c r="K9" i="13" a="1"/>
  <c r="K9" i="13" s="1"/>
  <c r="K11" i="13" a="1"/>
  <c r="K11" i="13" s="1"/>
  <c r="K12" i="13" a="1"/>
  <c r="K12" i="13" s="1"/>
  <c r="K7" i="13" a="1"/>
  <c r="K7" i="13" s="1"/>
  <c r="K8" i="7" a="1"/>
  <c r="K8" i="7" s="1"/>
  <c r="K7" i="7" a="1"/>
  <c r="K7" i="7" s="1"/>
  <c r="K8" i="9" a="1"/>
  <c r="K8" i="9" s="1"/>
  <c r="K7" i="9" a="1"/>
  <c r="K7" i="9" s="1"/>
  <c r="K9" i="10" a="1"/>
  <c r="K9" i="10" s="1"/>
  <c r="K8" i="10" a="1"/>
  <c r="K8" i="10" s="1"/>
  <c r="K10" i="10" a="1"/>
  <c r="K10" i="10" s="1"/>
  <c r="K7" i="10" a="1"/>
  <c r="K7" i="10" s="1"/>
  <c r="K9" i="11" a="1"/>
  <c r="K9" i="11" s="1"/>
  <c r="K10" i="11" a="1"/>
  <c r="K10" i="11" s="1"/>
  <c r="K7" i="11" a="1"/>
  <c r="K7" i="11" s="1"/>
  <c r="K12" i="11" a="1"/>
  <c r="K12" i="11" s="1"/>
  <c r="K11" i="11" a="1"/>
  <c r="K11" i="11" s="1"/>
  <c r="K14" i="11" a="1"/>
  <c r="K14" i="11" s="1"/>
  <c r="K8" i="11" a="1"/>
  <c r="K8" i="11" s="1"/>
  <c r="K6" i="12" a="1"/>
  <c r="K6" i="12" s="1"/>
  <c r="K7" i="12" a="1"/>
  <c r="K7" i="12" s="1"/>
  <c r="K8" i="12" a="1"/>
  <c r="K8" i="12" s="1"/>
  <c r="K5" i="12" a="1"/>
  <c r="K5" i="12" s="1"/>
  <c r="J8" i="16"/>
  <c r="J14" i="15"/>
  <c r="J12" i="15"/>
  <c r="J17" i="1"/>
  <c r="J23" i="1"/>
  <c r="J15" i="1"/>
  <c r="J12" i="13"/>
  <c r="J9" i="3"/>
  <c r="J14" i="11"/>
  <c r="J18" i="6"/>
  <c r="J7" i="12"/>
  <c r="J8" i="12"/>
  <c r="J6" i="12"/>
  <c r="J8" i="10"/>
  <c r="J7" i="10"/>
  <c r="J10" i="10"/>
  <c r="J10" i="11"/>
  <c r="J12" i="11"/>
  <c r="J8" i="11"/>
  <c r="J9" i="11"/>
  <c r="J11" i="11"/>
  <c r="J7" i="11"/>
  <c r="J5" i="12"/>
  <c r="J9" i="10"/>
  <c r="J16" i="1" l="1"/>
  <c r="J9" i="13"/>
  <c r="K7" i="8"/>
  <c r="K7" i="14"/>
  <c r="J11" i="15" l="1"/>
  <c r="J19" i="1"/>
  <c r="J17" i="4"/>
  <c r="J9" i="5"/>
  <c r="J13" i="5"/>
  <c r="J26" i="6"/>
  <c r="J13" i="6"/>
  <c r="J10" i="16" l="1"/>
  <c r="J12" i="4"/>
  <c r="J14" i="6"/>
  <c r="J22" i="6"/>
  <c r="J7" i="16" l="1"/>
  <c r="J6" i="16"/>
  <c r="J9" i="16"/>
  <c r="J5" i="16"/>
  <c r="J8" i="15"/>
  <c r="J9" i="15"/>
  <c r="J6" i="15"/>
  <c r="J10" i="15"/>
  <c r="J7" i="15"/>
  <c r="J13" i="15"/>
  <c r="J5" i="15"/>
  <c r="J7" i="1"/>
  <c r="J9" i="1"/>
  <c r="J20" i="1"/>
  <c r="J14" i="1"/>
  <c r="J10" i="1"/>
  <c r="J13" i="1"/>
  <c r="J21" i="1"/>
  <c r="J8" i="1"/>
  <c r="J12" i="1"/>
  <c r="J24" i="1"/>
  <c r="J22" i="1"/>
  <c r="J11" i="1"/>
  <c r="J6" i="1"/>
  <c r="J5" i="1"/>
  <c r="J7" i="2" l="1"/>
  <c r="J5" i="2"/>
  <c r="J8" i="2"/>
  <c r="J11" i="2"/>
  <c r="J9" i="2"/>
  <c r="J6" i="2"/>
  <c r="J7" i="14"/>
  <c r="J8" i="3"/>
  <c r="J7" i="3"/>
  <c r="J15" i="4" l="1"/>
  <c r="J7" i="4"/>
  <c r="J19" i="4"/>
  <c r="J10" i="4"/>
  <c r="J11" i="4"/>
  <c r="J13" i="4"/>
  <c r="J8" i="4"/>
  <c r="J18" i="4"/>
  <c r="J14" i="4"/>
  <c r="J16" i="4"/>
  <c r="J9" i="4"/>
  <c r="J7" i="5"/>
  <c r="J10" i="5"/>
  <c r="J12" i="5"/>
  <c r="J11" i="5"/>
  <c r="J15" i="5"/>
  <c r="J8" i="5"/>
  <c r="J14" i="5"/>
  <c r="J15" i="6"/>
  <c r="J25" i="6"/>
  <c r="J17" i="6"/>
  <c r="J9" i="6"/>
  <c r="J20" i="6"/>
  <c r="J11" i="6"/>
  <c r="J16" i="6"/>
  <c r="J10" i="6"/>
  <c r="J19" i="6"/>
  <c r="J12" i="6"/>
  <c r="J8" i="6"/>
  <c r="J23" i="6"/>
  <c r="J24" i="6"/>
  <c r="J7" i="6"/>
  <c r="J8" i="13"/>
  <c r="J11" i="13"/>
  <c r="J10" i="13"/>
  <c r="J7" i="13"/>
  <c r="J7" i="7"/>
  <c r="J8" i="7"/>
  <c r="J7" i="8"/>
  <c r="J8" i="9"/>
  <c r="J7" i="9"/>
</calcChain>
</file>

<file path=xl/comments1.xml><?xml version="1.0" encoding="utf-8"?>
<comments xmlns="http://schemas.openxmlformats.org/spreadsheetml/2006/main">
  <authors>
    <author>User</author>
  </authors>
  <commentList>
    <comment ref="L4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L4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L4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L4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14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15.xml><?xml version="1.0" encoding="utf-8"?>
<comments xmlns="http://schemas.openxmlformats.org/spreadsheetml/2006/main">
  <authors>
    <author>User</author>
  </authors>
  <commentList>
    <comment ref="L6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comments16.xml><?xml version="1.0" encoding="utf-8"?>
<comments xmlns="http://schemas.openxmlformats.org/spreadsheetml/2006/main">
  <authors>
    <author>User</author>
  </authors>
  <commentList>
    <comment ref="L4" authorId="0" shapeId="0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Vieta kopvērtējumā par 4 labākajiem posmiem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<sst xmlns="http://schemas.openxmlformats.org/spreadsheetml/2006/main" count="619" uniqueCount="227">
  <si>
    <t>Nr.</t>
  </si>
  <si>
    <t>Vārds, uzvārds</t>
  </si>
  <si>
    <t>Pilsēta</t>
  </si>
  <si>
    <t>Komanda</t>
  </si>
  <si>
    <t>1.posms</t>
  </si>
  <si>
    <t>2.posms</t>
  </si>
  <si>
    <t>3.posms</t>
  </si>
  <si>
    <t>4.posms</t>
  </si>
  <si>
    <t>5.posms</t>
  </si>
  <si>
    <t>Punkti</t>
  </si>
  <si>
    <t>Vieta</t>
  </si>
  <si>
    <t xml:space="preserve">Vieta </t>
  </si>
  <si>
    <t>1</t>
  </si>
  <si>
    <t>4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</si>
  <si>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</si>
  <si>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</si>
  <si>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</si>
  <si>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</si>
  <si>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</si>
  <si>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</si>
  <si>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</si>
  <si>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</si>
  <si>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</si>
  <si>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</si>
  <si>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</si>
  <si>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</si>
  <si>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18</t>
  </si>
  <si>
    <t>15</t>
  </si>
  <si>
    <t>16</t>
  </si>
  <si>
    <t>17</t>
  </si>
  <si>
    <t xml:space="preserve">Dienvidkurzemes novada čempionāts MTB velokrosā 2026 </t>
  </si>
  <si>
    <t>S10 meitenes, 2018.-2016.g.</t>
  </si>
  <si>
    <t>S12 meitenes (D) 2015.-2014. dzimšanas gads</t>
  </si>
  <si>
    <t>S14 meitenes (C), 2013. - 2012. dzimšanas gads</t>
  </si>
  <si>
    <t>S16 jaunietes (B), 2011. - 2010. dzimšanas gads</t>
  </si>
  <si>
    <t>S18 juniores (A) 2009.-2008. dzimšanas gads</t>
  </si>
  <si>
    <t>S Sievietes - 2007.-1992. dzimšanas gads</t>
  </si>
  <si>
    <t>SS Sievietes - 1991. dzimšanas gads un vecākas</t>
  </si>
  <si>
    <t>V-10 zēni, 2018.-2016.g</t>
  </si>
  <si>
    <t>V-12 zēni (D), 2015.-2014. dzimšanas gads</t>
  </si>
  <si>
    <t>V14 zēni (C), 2013. - 2012. dzimšanas gads</t>
  </si>
  <si>
    <t>V16 jaunieši (B), 2011. - 2010. dzimšanas gads</t>
  </si>
  <si>
    <t>V18 juniori (A), 2009. - 2008. dzimšanas gads</t>
  </si>
  <si>
    <t xml:space="preserve">V20 vīrieši 2007. - 1992. dzimšanas gads </t>
  </si>
  <si>
    <t>V35 vīrieši 1982.-1991. dz.g.</t>
  </si>
  <si>
    <t>Dienvidkurzemes novada čempionāts MTB velokrosā 2026</t>
  </si>
  <si>
    <t>V45 vīrieši 1972.-1981. dz.g.</t>
  </si>
  <si>
    <t>V55 vīrieši 1971. dz.g. un vecāki</t>
  </si>
  <si>
    <t>Druvis Lapiņš</t>
  </si>
  <si>
    <t>Grobiņa</t>
  </si>
  <si>
    <t>MTB Grobiņa</t>
  </si>
  <si>
    <t>Nīca</t>
  </si>
  <si>
    <t>MTB Nīca</t>
  </si>
  <si>
    <t>Ivans Gončārovs</t>
  </si>
  <si>
    <t>Renārs Radomišķis</t>
  </si>
  <si>
    <t>Milos Pouzou</t>
  </si>
  <si>
    <t>Bernāti</t>
  </si>
  <si>
    <t>Eduards Buncis</t>
  </si>
  <si>
    <t>Ventspils</t>
  </si>
  <si>
    <t>Haralds Jagmins</t>
  </si>
  <si>
    <t>Aleksandrs Surovikovs</t>
  </si>
  <si>
    <t>Hardijs Vistiņš</t>
  </si>
  <si>
    <t>Jūrmalciems</t>
  </si>
  <si>
    <t>Jānis Logins</t>
  </si>
  <si>
    <t>Kurts Karzons</t>
  </si>
  <si>
    <t>111</t>
  </si>
  <si>
    <t>46</t>
  </si>
  <si>
    <t>106</t>
  </si>
  <si>
    <t>140</t>
  </si>
  <si>
    <t>Katrīna Rubeze</t>
  </si>
  <si>
    <t>Priekule</t>
  </si>
  <si>
    <t>Priekules veloklubs</t>
  </si>
  <si>
    <t>Amēlija Ketija Spēka</t>
  </si>
  <si>
    <t>Evelīna Erbe</t>
  </si>
  <si>
    <t>Evelīna Ļaudama</t>
  </si>
  <si>
    <t>Liepāja</t>
  </si>
  <si>
    <t>Vendija Ļaudama</t>
  </si>
  <si>
    <t>Elza Muižniece</t>
  </si>
  <si>
    <t>Reinis Egliņš-Eglītis</t>
  </si>
  <si>
    <t>Priekules velokubs</t>
  </si>
  <si>
    <t>Eduards Skangalis</t>
  </si>
  <si>
    <t xml:space="preserve">Nīca </t>
  </si>
  <si>
    <t>Ralfs Račinskis</t>
  </si>
  <si>
    <t>Janeks Kaušis</t>
  </si>
  <si>
    <t>Modris Mariss Magone</t>
  </si>
  <si>
    <t>Rucava</t>
  </si>
  <si>
    <t>Annija Berķe</t>
  </si>
  <si>
    <t>Elisa Jakšta</t>
  </si>
  <si>
    <t>Dārta Vanaga</t>
  </si>
  <si>
    <t>Kristiana Januška</t>
  </si>
  <si>
    <t>Matīss Buncis</t>
  </si>
  <si>
    <t>67</t>
  </si>
  <si>
    <t>Emīls Francis</t>
  </si>
  <si>
    <t>Lenards Plāciņš</t>
  </si>
  <si>
    <t>Reinis Šeputis</t>
  </si>
  <si>
    <t>Jēkabs Graudužis</t>
  </si>
  <si>
    <t>Roberts Gods</t>
  </si>
  <si>
    <t>Ieva Dēklava</t>
  </si>
  <si>
    <t>Marta Radomišķe</t>
  </si>
  <si>
    <t>Jānis Strazdiņš</t>
  </si>
  <si>
    <t>Matīss Meijers</t>
  </si>
  <si>
    <t>Annija Ļaudama</t>
  </si>
  <si>
    <t>Vita Ļaudama</t>
  </si>
  <si>
    <t>Karlīna Kamerade</t>
  </si>
  <si>
    <t>Laura Pirtniece</t>
  </si>
  <si>
    <t>Indra Radomišķe</t>
  </si>
  <si>
    <t>Dāvids Mazgirs</t>
  </si>
  <si>
    <t>Edijs Silenieks</t>
  </si>
  <si>
    <t>Rūdolfs Grušs</t>
  </si>
  <si>
    <t>Saldus</t>
  </si>
  <si>
    <t>Velo Saldus</t>
  </si>
  <si>
    <t>Nauris Lūks</t>
  </si>
  <si>
    <t>Oskars Sedols</t>
  </si>
  <si>
    <t>Velo Autlets</t>
  </si>
  <si>
    <t>Arturs Birznieks</t>
  </si>
  <si>
    <t>Raivis Indēvics</t>
  </si>
  <si>
    <t>Mārtiņš Krekovskis</t>
  </si>
  <si>
    <t>Jānis Bibis</t>
  </si>
  <si>
    <t>Māris Kamerads</t>
  </si>
  <si>
    <t>Artūrs Vecvagars</t>
  </si>
  <si>
    <t>Gatis Birznieks</t>
  </si>
  <si>
    <t>Imants Švarcs</t>
  </si>
  <si>
    <t>Mārtiņš Bērzājs</t>
  </si>
  <si>
    <t>Guntis Čukurs</t>
  </si>
  <si>
    <t>Vaidas Šeškauskis</t>
  </si>
  <si>
    <t>Pluņģe</t>
  </si>
  <si>
    <t>Versme MTB</t>
  </si>
  <si>
    <t>Jānis Brūklis</t>
  </si>
  <si>
    <t>Aizpute</t>
  </si>
  <si>
    <t>Vjačeslavs Jarošenko</t>
  </si>
  <si>
    <t>Reinis Kils</t>
  </si>
  <si>
    <t>Dubeņi</t>
  </si>
  <si>
    <t>Voldemārs Kaktiņš</t>
  </si>
  <si>
    <t>Rīga</t>
  </si>
  <si>
    <t>Sergejs Kačanovs</t>
  </si>
  <si>
    <t>Armands Freidenfelds</t>
  </si>
  <si>
    <t>Kuldīgas nov.</t>
  </si>
  <si>
    <t>Uldis Čukurs</t>
  </si>
  <si>
    <t>Leonas Jarmoška</t>
  </si>
  <si>
    <t>Klaipēda</t>
  </si>
  <si>
    <t>Valdemars Dervitas</t>
  </si>
  <si>
    <t>Viļņa</t>
  </si>
  <si>
    <t>Ance Jansone</t>
  </si>
  <si>
    <t>104</t>
  </si>
  <si>
    <t>Marta Niedola</t>
  </si>
  <si>
    <t>Paula Gūža</t>
  </si>
  <si>
    <t>Ernests Jonass</t>
  </si>
  <si>
    <t>DTG-Mysport</t>
  </si>
  <si>
    <t>113</t>
  </si>
  <si>
    <t>Artis Ādiņš</t>
  </si>
  <si>
    <t>105</t>
  </si>
  <si>
    <t>Olivers Kuncītis</t>
  </si>
  <si>
    <t>Gustavs Graudužis</t>
  </si>
  <si>
    <t>112</t>
  </si>
  <si>
    <t>Valters Petrovics</t>
  </si>
  <si>
    <t>Rodrigo Putniņš</t>
  </si>
  <si>
    <t>Ernests Erviks</t>
  </si>
  <si>
    <t>Spēka Druva</t>
  </si>
  <si>
    <t>Marks Ankevics</t>
  </si>
  <si>
    <t>Rude</t>
  </si>
  <si>
    <t>109</t>
  </si>
  <si>
    <t>Paula Radomišķe</t>
  </si>
  <si>
    <t>Diana Grundmane</t>
  </si>
  <si>
    <t>Aivis Karzons</t>
  </si>
  <si>
    <t>Matīss Bērziņš</t>
  </si>
  <si>
    <t>Talsi</t>
  </si>
  <si>
    <t>MTB Talsi</t>
  </si>
  <si>
    <t>Toms Erviks</t>
  </si>
  <si>
    <t>Jānis Braže</t>
  </si>
  <si>
    <t>Mārcis Rokjānis</t>
  </si>
  <si>
    <t>Ulbroka</t>
  </si>
  <si>
    <t>Elīza Račinska</t>
  </si>
  <si>
    <t>Rodrigo Maisiņš</t>
  </si>
  <si>
    <t>123</t>
  </si>
  <si>
    <t>Mārcis Drigulis</t>
  </si>
  <si>
    <t>125</t>
  </si>
  <si>
    <t>Rūdis Krīgēns</t>
  </si>
  <si>
    <t>Gustavs Krīgens</t>
  </si>
  <si>
    <t>Otto Staškus</t>
  </si>
  <si>
    <t>Kuldīga</t>
  </si>
  <si>
    <t>119</t>
  </si>
  <si>
    <t>Adrians Dureņš</t>
  </si>
  <si>
    <t>KNSS/Goldingen cycling Academy</t>
  </si>
  <si>
    <t>Artis Lūks</t>
  </si>
  <si>
    <t>29</t>
  </si>
  <si>
    <t>Gabriels Ļaudams</t>
  </si>
  <si>
    <t>Lūkass Balodis</t>
  </si>
  <si>
    <t>Jēkabs Bušers</t>
  </si>
  <si>
    <t>120</t>
  </si>
  <si>
    <t>Patriks Gotlands</t>
  </si>
  <si>
    <t>Barbora Dauderyte</t>
  </si>
  <si>
    <t>Lukas Pernaravicius</t>
  </si>
  <si>
    <t>Salvis Kalējs</t>
  </si>
  <si>
    <t>Mareks Kalendra</t>
  </si>
  <si>
    <t>Miks Vanags</t>
  </si>
  <si>
    <t>Māris Strādnieks</t>
  </si>
  <si>
    <t>Skrunda</t>
  </si>
  <si>
    <t>Vellapēda/Velo Saldus</t>
  </si>
  <si>
    <t>Andrejs Šepirjovs</t>
  </si>
  <si>
    <t>173</t>
  </si>
  <si>
    <t>Valters Leja</t>
  </si>
  <si>
    <t>19</t>
  </si>
  <si>
    <t>Ance Vectīrele</t>
  </si>
  <si>
    <t>Mārtiņš Urbāns</t>
  </si>
  <si>
    <t>Linda Tautere</t>
  </si>
  <si>
    <t>Ozolnieki</t>
  </si>
  <si>
    <t>Latvian Cycling Girls</t>
  </si>
  <si>
    <t>Pēteris Lapiņš</t>
  </si>
  <si>
    <t>Mārtiņš Freimanis</t>
  </si>
  <si>
    <t>Vaiņode</t>
  </si>
  <si>
    <t>Edgars Leja</t>
  </si>
  <si>
    <t>Arvis Neilands</t>
  </si>
  <si>
    <t>Aivars Meijers</t>
  </si>
  <si>
    <t>Arvīds Stenbergs</t>
  </si>
  <si>
    <t>164</t>
  </si>
  <si>
    <t>Rūdolfs Leja</t>
  </si>
  <si>
    <t>20</t>
  </si>
  <si>
    <t>Evisa Karlīna Svile</t>
  </si>
  <si>
    <t>Ginta Vanaga</t>
  </si>
  <si>
    <t>Valters Jonass</t>
  </si>
  <si>
    <t>Raivis Sarkans</t>
  </si>
  <si>
    <t>Tukums</t>
  </si>
  <si>
    <t>NN sporta klubs/RSS</t>
  </si>
  <si>
    <t>Oskars Muižnieks</t>
  </si>
  <si>
    <t>Madars Spēks</t>
  </si>
  <si>
    <t>Punkti 3 p.</t>
  </si>
  <si>
    <t>Punkti 3p.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</si>
</sst>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20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rgb="FF191F20"/>
      <name val="Helvetica"/>
    </font>
    <font>
      <b/>
      <sz val="11"/>
      <color rgb="FFFFFFFF"/>
      <name val="Helvetica"/>
    </font>
    <font>
      <sz val="11"/>
      <color rgb="FF191F20"/>
      <name val="Helvetica"/>
    </font>
    <font>
      <i/>
      <sz val="11"/>
      <color rgb="FF191F20"/>
      <name val="Helvetica"/>
    </font>
    <font>
      <sz val="11"/>
      <name val="Helvetica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9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91F2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91F20"/>
      </left>
      <right style="thin">
        <color rgb="FF191F20"/>
      </right>
      <top style="thin">
        <color rgb="FF191F20"/>
      </top>
      <bottom style="thin">
        <color rgb="FF191F20"/>
      </bottom>
      <diagonal/>
    </border>
    <border>
      <left style="thin">
        <color rgb="FF191F20"/>
      </left>
      <right style="thin">
        <color rgb="FF191F20"/>
      </right>
      <top style="thin">
        <color rgb="FF191F2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8" fillId="0" borderId="0"/>
    <xf numFmtId="0" fontId="9" fillId="0" borderId="0" applyNumberFormat="0" applyFill="0" applyBorder="0" applyProtection="0">
      <alignment horizontal="left" vertical="center" wrapText="1"/>
    </xf>
    <xf numFmtId="0" fontId="10" fillId="3" borderId="0" applyNumberFormat="0" applyBorder="0" applyProtection="0">
      <alignment horizontal="left" vertical="center" wrapText="1"/>
    </xf>
    <xf numFmtId="0" fontId="9" fillId="0" borderId="0" applyNumberFormat="0" applyFill="0" applyBorder="0" applyProtection="0">
      <alignment horizontal="center" vertical="center" wrapText="1"/>
    </xf>
    <xf numFmtId="0" fontId="11" fillId="0" borderId="0" applyNumberFormat="0" applyFill="0" applyBorder="0" applyProtection="0">
      <alignment horizontal="center" vertical="center" wrapText="1"/>
    </xf>
    <xf numFmtId="0" fontId="12" fillId="0" borderId="0" applyNumberFormat="0" applyFill="0" applyBorder="0" applyProtection="0">
      <alignment horizontal="center" vertical="center" wrapText="1"/>
    </xf>
    <xf numFmtId="0" fontId="10" fillId="3" borderId="0" applyNumberFormat="0" applyBorder="0" applyProtection="0">
      <alignment horizontal="right" vertical="center" wrapText="1"/>
    </xf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0" borderId="0" xfId="0" applyNumberFormat="1"/>
    <xf numFmtId="49" fontId="1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/>
    <xf numFmtId="2" fontId="1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left"/>
    </xf>
    <xf numFmtId="0" fontId="4" fillId="2" borderId="1" xfId="0" applyFont="1" applyFill="1" applyBorder="1"/>
    <xf numFmtId="0" fontId="13" fillId="2" borderId="2" xfId="5" applyFont="1" applyFill="1" applyBorder="1">
      <alignment horizontal="center" vertical="center" wrapText="1"/>
    </xf>
    <xf numFmtId="0" fontId="13" fillId="2" borderId="2" xfId="5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/>
    <xf numFmtId="49" fontId="4" fillId="2" borderId="1" xfId="0" applyNumberFormat="1" applyFont="1" applyFill="1" applyBorder="1" applyAlignment="1">
      <alignment horizontal="center"/>
    </xf>
    <xf numFmtId="0" fontId="13" fillId="2" borderId="1" xfId="5" applyFont="1" applyFill="1" applyBorder="1">
      <alignment horizontal="center" vertical="center" wrapText="1"/>
    </xf>
    <xf numFmtId="0" fontId="13" fillId="2" borderId="1" xfId="5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14" fillId="2" borderId="0" xfId="0" applyFont="1" applyFill="1" applyAlignment="1">
      <alignment wrapText="1"/>
    </xf>
    <xf numFmtId="0" fontId="14" fillId="2" borderId="1" xfId="0" applyFont="1" applyFill="1" applyBorder="1" applyAlignment="1">
      <alignment wrapText="1"/>
    </xf>
    <xf numFmtId="0" fontId="15" fillId="2" borderId="1" xfId="0" applyFont="1" applyFill="1" applyBorder="1"/>
    <xf numFmtId="1" fontId="5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0" fontId="4" fillId="2" borderId="2" xfId="5" applyFont="1" applyFill="1" applyBorder="1" applyAlignment="1">
      <alignment horizontal="left" vertical="center" wrapText="1"/>
    </xf>
    <xf numFmtId="0" fontId="4" fillId="2" borderId="1" xfId="5" applyFont="1" applyFill="1" applyBorder="1" applyAlignment="1">
      <alignment horizontal="left" vertical="center" wrapText="1"/>
    </xf>
    <xf numFmtId="0" fontId="4" fillId="2" borderId="2" xfId="5" applyFont="1" applyFill="1" applyBorder="1">
      <alignment horizontal="center" vertical="center" wrapText="1"/>
    </xf>
    <xf numFmtId="0" fontId="4" fillId="2" borderId="1" xfId="5" applyFont="1" applyFill="1" applyBorder="1">
      <alignment horizontal="center" vertical="center" wrapText="1"/>
    </xf>
    <xf numFmtId="0" fontId="16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center"/>
    </xf>
    <xf numFmtId="0" fontId="13" fillId="2" borderId="3" xfId="5" applyFont="1" applyFill="1" applyBorder="1">
      <alignment horizontal="center" vertical="center" wrapText="1"/>
    </xf>
    <xf numFmtId="0" fontId="13" fillId="2" borderId="3" xfId="5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4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1" fontId="5" fillId="2" borderId="1" xfId="0" applyNumberFormat="1" applyFont="1" applyFill="1" applyBorder="1" applyAlignment="1">
      <alignment horizontal="center" vertical="center"/>
    </xf>
    <xf numFmtId="0" fontId="11" fillId="2" borderId="2" xfId="5" applyFill="1" applyBorder="1">
      <alignment horizontal="center" vertical="center" wrapText="1"/>
    </xf>
    <xf numFmtId="0" fontId="11" fillId="2" borderId="2" xfId="5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2" fontId="0" fillId="0" borderId="0" xfId="0" applyNumberFormat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2" fontId="2" fillId="0" borderId="0" xfId="0" applyNumberFormat="1" applyFont="1"/>
    <xf numFmtId="2" fontId="2" fillId="0" borderId="0" xfId="0" applyNumberFormat="1" applyFont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2" borderId="0" xfId="0" applyFont="1" applyFill="1"/>
    <xf numFmtId="0" fontId="0" fillId="0" borderId="2" xfId="0" applyBorder="1" applyAlignment="1">
      <alignment horizontal="center"/>
    </xf>
    <xf numFmtId="2" fontId="0" fillId="0" borderId="1" xfId="0" applyNumberFormat="1" applyBorder="1"/>
    <xf numFmtId="0" fontId="0" fillId="0" borderId="3" xfId="0" applyBorder="1"/>
    <xf numFmtId="0" fontId="13" fillId="2" borderId="1" xfId="5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/>
    </xf>
    <xf numFmtId="2" fontId="0" fillId="0" borderId="4" xfId="0" applyNumberFormat="1" applyBorder="1"/>
    <xf numFmtId="2" fontId="0" fillId="0" borderId="1" xfId="0" applyNumberFormat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 vertical="center"/>
    </xf>
    <xf numFmtId="0" fontId="4" fillId="2" borderId="3" xfId="5" applyFont="1" applyFill="1" applyBorder="1" applyAlignment="1">
      <alignment horizontal="left" vertical="center" wrapText="1"/>
    </xf>
    <xf numFmtId="49" fontId="0" fillId="0" borderId="4" xfId="0" applyNumberFormat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</cellXfs>
  <cellStyles count="8">
    <cellStyle name="BasicInfoStyle" xfId="2"/>
    <cellStyle name="BlackHeaderLeftStyle" xfId="3"/>
    <cellStyle name="BlackHeaderRightStyle" xfId="7"/>
    <cellStyle name="HeaderStyle" xfId="4"/>
    <cellStyle name="NoResultStyle" xfId="6"/>
    <cellStyle name="Normal 2" xfId="1"/>
    <cellStyle name="NormalStyle" xfId="5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0"/>
  <sheetViews>
    <sheetView zoomScale="77" zoomScaleNormal="77" workbookViewId="0">
      <selection activeCell="L18" sqref="L18"/>
    </sheetView>
  </sheetViews>
  <sheetFormatPr defaultRowHeight="14.4" x14ac:dyDescent="0.3"/>
  <cols>
    <col min="1" max="1" width="6.33203125" style="3" customWidth="1"/>
    <col min="2" max="2" width="19.88671875" customWidth="1"/>
    <col min="3" max="3" width="11.33203125" customWidth="1"/>
    <col min="4" max="4" width="19.88671875" customWidth="1"/>
    <col min="5" max="8" width="8.88671875" style="12"/>
    <col min="9" max="9" width="9.109375" style="64"/>
    <col min="11" max="11" width="10.5546875" customWidth="1"/>
  </cols>
  <sheetData>
    <row r="1" spans="1:12" ht="25.8" x14ac:dyDescent="0.5">
      <c r="D1" s="2" t="s">
        <v>30</v>
      </c>
    </row>
    <row r="2" spans="1:12" ht="18" x14ac:dyDescent="0.35">
      <c r="F2" s="69" t="s">
        <v>47</v>
      </c>
    </row>
    <row r="4" spans="1:12" x14ac:dyDescent="0.3">
      <c r="A4" s="4" t="s">
        <v>0</v>
      </c>
      <c r="B4" s="4" t="s">
        <v>1</v>
      </c>
      <c r="C4" s="4" t="s">
        <v>2</v>
      </c>
      <c r="D4" s="4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4" t="s">
        <v>9</v>
      </c>
      <c r="K4" s="4" t="s">
        <v>225</v>
      </c>
      <c r="L4" s="4" t="s">
        <v>10</v>
      </c>
    </row>
    <row r="5" spans="1:12" ht="27.6" x14ac:dyDescent="0.3">
      <c r="A5" s="25">
        <v>45</v>
      </c>
      <c r="B5" s="26" t="s">
        <v>135</v>
      </c>
      <c r="C5" s="24" t="s">
        <v>136</v>
      </c>
      <c r="D5" s="36" t="s">
        <v>110</v>
      </c>
      <c r="E5" s="66">
        <v>1000</v>
      </c>
      <c r="F5" s="66">
        <v>1000</v>
      </c>
      <c r="G5" s="66">
        <v>0</v>
      </c>
      <c r="H5" s="66">
        <v>1000</v>
      </c>
      <c r="I5" s="66">
        <v>0</v>
      </c>
      <c r="J5" s="39">
        <f t="shared" ref="J5:J10" si="0">SUM(E5:I5)</f>
        <v>3000</v>
      </c>
      <c r="K5" s="39" cm="1">
        <f t="array" ref="K5">SUMPRODUCT(LARGE(E5:I5,{1;2;3}))</f>
        <v>3000</v>
      </c>
      <c r="L5" s="20">
        <v>1</v>
      </c>
    </row>
    <row r="6" spans="1:12" x14ac:dyDescent="0.3">
      <c r="A6" s="25">
        <v>44</v>
      </c>
      <c r="B6" s="26" t="s">
        <v>137</v>
      </c>
      <c r="C6" s="24" t="s">
        <v>75</v>
      </c>
      <c r="D6" s="24" t="s">
        <v>50</v>
      </c>
      <c r="E6" s="66">
        <v>937.07</v>
      </c>
      <c r="F6" s="66">
        <v>928.94</v>
      </c>
      <c r="G6" s="66">
        <v>1000</v>
      </c>
      <c r="H6" s="66">
        <v>967.54</v>
      </c>
      <c r="I6" s="66">
        <v>0</v>
      </c>
      <c r="J6" s="39">
        <f t="shared" si="0"/>
        <v>3833.55</v>
      </c>
      <c r="K6" s="39" cm="1">
        <f t="array" ref="K6">SUMPRODUCT(LARGE(E6:I6,{1;2;3}))</f>
        <v>2904.61</v>
      </c>
      <c r="L6" s="20">
        <v>2</v>
      </c>
    </row>
    <row r="7" spans="1:12" x14ac:dyDescent="0.3">
      <c r="A7" s="25">
        <v>16</v>
      </c>
      <c r="B7" s="26" t="s">
        <v>138</v>
      </c>
      <c r="C7" s="24" t="s">
        <v>139</v>
      </c>
      <c r="D7" s="24"/>
      <c r="E7" s="66">
        <v>811.06</v>
      </c>
      <c r="F7" s="66">
        <v>0</v>
      </c>
      <c r="G7" s="66">
        <v>950.45</v>
      </c>
      <c r="H7" s="66">
        <v>810.15</v>
      </c>
      <c r="I7" s="66">
        <v>1000</v>
      </c>
      <c r="J7" s="39">
        <f t="shared" si="0"/>
        <v>3571.66</v>
      </c>
      <c r="K7" s="39" cm="1">
        <f t="array" ref="K7">SUMPRODUCT(LARGE(E7:I7,{1;2;3}))</f>
        <v>2761.51</v>
      </c>
      <c r="L7" s="20">
        <v>3</v>
      </c>
    </row>
    <row r="8" spans="1:12" x14ac:dyDescent="0.3">
      <c r="A8" s="83">
        <v>160</v>
      </c>
      <c r="B8" s="48" t="s">
        <v>213</v>
      </c>
      <c r="C8" s="51" t="s">
        <v>205</v>
      </c>
      <c r="D8" s="85" t="s">
        <v>110</v>
      </c>
      <c r="E8" s="84">
        <v>0</v>
      </c>
      <c r="F8" s="84">
        <v>0</v>
      </c>
      <c r="G8" s="84">
        <v>0</v>
      </c>
      <c r="H8" s="84">
        <v>768.68</v>
      </c>
      <c r="I8" s="84">
        <v>0</v>
      </c>
      <c r="J8" s="50">
        <f t="shared" si="0"/>
        <v>768.68</v>
      </c>
      <c r="K8" s="39" cm="1">
        <f t="array" ref="K8">SUMPRODUCT(LARGE(E8:I8,{1;2;3}))</f>
        <v>768.68</v>
      </c>
      <c r="L8" s="86">
        <v>4</v>
      </c>
    </row>
    <row r="9" spans="1:12" x14ac:dyDescent="0.3">
      <c r="A9" s="30">
        <v>116</v>
      </c>
      <c r="B9" s="31" t="s">
        <v>140</v>
      </c>
      <c r="C9" s="24" t="s">
        <v>141</v>
      </c>
      <c r="D9" s="24"/>
      <c r="E9" s="66">
        <v>679.02</v>
      </c>
      <c r="F9" s="66">
        <v>0</v>
      </c>
      <c r="G9" s="66">
        <v>0</v>
      </c>
      <c r="H9" s="66">
        <v>0</v>
      </c>
      <c r="I9" s="66">
        <v>0</v>
      </c>
      <c r="J9" s="39">
        <f t="shared" si="0"/>
        <v>679.02</v>
      </c>
      <c r="K9" s="39" cm="1">
        <f t="array" ref="K9">SUMPRODUCT(LARGE(E9:I9,{1;2;3}))</f>
        <v>679.02</v>
      </c>
      <c r="L9" s="20">
        <v>5</v>
      </c>
    </row>
    <row r="10" spans="1:12" x14ac:dyDescent="0.3">
      <c r="A10" s="7">
        <v>128</v>
      </c>
      <c r="B10" s="31" t="s">
        <v>198</v>
      </c>
      <c r="C10" s="24" t="s">
        <v>75</v>
      </c>
      <c r="D10" s="62"/>
      <c r="E10" s="67">
        <v>0</v>
      </c>
      <c r="F10" s="67">
        <v>0</v>
      </c>
      <c r="G10" s="67">
        <v>664.78</v>
      </c>
      <c r="H10" s="66">
        <v>0</v>
      </c>
      <c r="I10" s="66">
        <v>0</v>
      </c>
      <c r="J10" s="39">
        <f t="shared" si="0"/>
        <v>664.78</v>
      </c>
      <c r="K10" s="39" cm="1">
        <f t="array" ref="K10">SUMPRODUCT(LARGE(E10:I10,{1;2;3}))</f>
        <v>664.78</v>
      </c>
      <c r="L10" s="20">
        <v>6</v>
      </c>
    </row>
  </sheetData>
  <autoFilter ref="A4:L9">
    <sortState ref="A5:L10">
      <sortCondition descending="1" ref="K4:K9"/>
    </sortState>
  </autoFilter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4"/>
  <sheetViews>
    <sheetView zoomScale="78" zoomScaleNormal="78" workbookViewId="0">
      <selection activeCell="L19" sqref="L19"/>
    </sheetView>
  </sheetViews>
  <sheetFormatPr defaultRowHeight="14.4" x14ac:dyDescent="0.3"/>
  <cols>
    <col min="1" max="1" width="6.33203125" style="3" customWidth="1"/>
    <col min="2" max="2" width="19.88671875" customWidth="1"/>
    <col min="3" max="3" width="11.33203125" customWidth="1"/>
    <col min="4" max="4" width="19.88671875" customWidth="1"/>
    <col min="5" max="6" width="8.88671875" style="12"/>
    <col min="7" max="7" width="9.109375" style="64"/>
    <col min="8" max="8" width="8.88671875" style="12"/>
    <col min="9" max="9" width="9.109375" style="64"/>
    <col min="11" max="11" width="10.5546875" customWidth="1"/>
  </cols>
  <sheetData>
    <row r="1" spans="1:12" ht="25.8" x14ac:dyDescent="0.5">
      <c r="D1" s="2" t="s">
        <v>45</v>
      </c>
    </row>
    <row r="2" spans="1:12" ht="18" x14ac:dyDescent="0.35">
      <c r="F2" s="69" t="s">
        <v>46</v>
      </c>
    </row>
    <row r="4" spans="1:12" x14ac:dyDescent="0.3">
      <c r="A4" s="4" t="s">
        <v>0</v>
      </c>
      <c r="B4" s="4" t="s">
        <v>1</v>
      </c>
      <c r="C4" s="4" t="s">
        <v>2</v>
      </c>
      <c r="D4" s="4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4" t="s">
        <v>9</v>
      </c>
      <c r="K4" s="4" t="s">
        <v>225</v>
      </c>
      <c r="L4" s="4" t="s">
        <v>10</v>
      </c>
    </row>
    <row r="5" spans="1:12" ht="27.6" x14ac:dyDescent="0.3">
      <c r="A5" s="25">
        <v>17</v>
      </c>
      <c r="B5" s="26" t="s">
        <v>129</v>
      </c>
      <c r="C5" s="24" t="s">
        <v>75</v>
      </c>
      <c r="D5" s="72" t="s">
        <v>50</v>
      </c>
      <c r="E5" s="66">
        <v>969.04</v>
      </c>
      <c r="F5" s="66">
        <v>1000</v>
      </c>
      <c r="G5" s="66">
        <v>950.61</v>
      </c>
      <c r="H5" s="66">
        <v>1000</v>
      </c>
      <c r="I5" s="66">
        <v>997.27</v>
      </c>
      <c r="J5" s="39">
        <f t="shared" ref="J5:J14" si="0">SUM(E5:I5)</f>
        <v>4916.92</v>
      </c>
      <c r="K5" s="39" cm="1">
        <f t="array" ref="K5">SUMPRODUCT(LARGE(E5:I5,{1;2;3}))</f>
        <v>2997.27</v>
      </c>
      <c r="L5" s="20">
        <v>1</v>
      </c>
    </row>
    <row r="6" spans="1:12" x14ac:dyDescent="0.3">
      <c r="A6" s="25">
        <v>144</v>
      </c>
      <c r="B6" s="26" t="s">
        <v>123</v>
      </c>
      <c r="C6" s="24" t="s">
        <v>49</v>
      </c>
      <c r="D6" s="24" t="s">
        <v>50</v>
      </c>
      <c r="E6" s="66">
        <v>1000</v>
      </c>
      <c r="F6" s="66">
        <v>935.99</v>
      </c>
      <c r="G6" s="66">
        <v>0</v>
      </c>
      <c r="H6" s="66">
        <v>965.41</v>
      </c>
      <c r="I6" s="66">
        <v>993.05</v>
      </c>
      <c r="J6" s="39">
        <f t="shared" si="0"/>
        <v>3894.45</v>
      </c>
      <c r="K6" s="39" cm="1">
        <f t="array" ref="K6">SUMPRODUCT(LARGE(E6:I6,{1;2;3}))</f>
        <v>2958.46</v>
      </c>
      <c r="L6" s="20">
        <v>2</v>
      </c>
    </row>
    <row r="7" spans="1:12" x14ac:dyDescent="0.3">
      <c r="A7" s="25">
        <v>197</v>
      </c>
      <c r="B7" s="26" t="s">
        <v>127</v>
      </c>
      <c r="C7" s="24" t="s">
        <v>128</v>
      </c>
      <c r="D7" s="24" t="s">
        <v>52</v>
      </c>
      <c r="E7" s="66">
        <v>976.68</v>
      </c>
      <c r="F7" s="66">
        <v>917.7</v>
      </c>
      <c r="G7" s="66">
        <v>969.22</v>
      </c>
      <c r="H7" s="66">
        <v>0</v>
      </c>
      <c r="I7" s="66">
        <v>1000</v>
      </c>
      <c r="J7" s="39">
        <f t="shared" si="0"/>
        <v>3863.6000000000004</v>
      </c>
      <c r="K7" s="39" cm="1">
        <f t="array" ref="K7">SUMPRODUCT(LARGE(E7:I7,{1;2;3}))</f>
        <v>2945.8999999999996</v>
      </c>
      <c r="L7" s="20">
        <v>3</v>
      </c>
    </row>
    <row r="8" spans="1:12" x14ac:dyDescent="0.3">
      <c r="A8" s="25">
        <v>13</v>
      </c>
      <c r="B8" s="26" t="s">
        <v>134</v>
      </c>
      <c r="C8" s="24" t="s">
        <v>75</v>
      </c>
      <c r="D8" s="24" t="s">
        <v>50</v>
      </c>
      <c r="E8" s="66">
        <v>935.69</v>
      </c>
      <c r="F8" s="66">
        <v>934.13</v>
      </c>
      <c r="G8" s="66">
        <v>1000</v>
      </c>
      <c r="H8" s="66">
        <v>996.95</v>
      </c>
      <c r="I8" s="66">
        <v>919.14</v>
      </c>
      <c r="J8" s="39">
        <f t="shared" si="0"/>
        <v>4785.9100000000008</v>
      </c>
      <c r="K8" s="39" cm="1">
        <f t="array" ref="K8">SUMPRODUCT(LARGE(E8:I8,{1;2;3}))</f>
        <v>2932.6400000000003</v>
      </c>
      <c r="L8" s="20">
        <v>4</v>
      </c>
    </row>
    <row r="9" spans="1:12" ht="15.6" x14ac:dyDescent="0.3">
      <c r="A9" s="25">
        <v>36</v>
      </c>
      <c r="B9" s="26" t="s">
        <v>130</v>
      </c>
      <c r="C9" s="24" t="s">
        <v>131</v>
      </c>
      <c r="D9" s="37" t="s">
        <v>52</v>
      </c>
      <c r="E9" s="66">
        <v>959.74</v>
      </c>
      <c r="F9" s="66">
        <v>980.43</v>
      </c>
      <c r="G9" s="66">
        <v>987.38</v>
      </c>
      <c r="H9" s="66">
        <v>940.19</v>
      </c>
      <c r="I9" s="66">
        <v>962.5</v>
      </c>
      <c r="J9" s="39">
        <f t="shared" si="0"/>
        <v>4830.24</v>
      </c>
      <c r="K9" s="39" cm="1">
        <f t="array" ref="K9">SUMPRODUCT(LARGE(E9:I9,{1;2;3}))</f>
        <v>2930.31</v>
      </c>
      <c r="L9" s="20">
        <v>5</v>
      </c>
    </row>
    <row r="10" spans="1:12" x14ac:dyDescent="0.3">
      <c r="A10" s="25">
        <v>145</v>
      </c>
      <c r="B10" s="26" t="s">
        <v>124</v>
      </c>
      <c r="C10" s="24" t="s">
        <v>125</v>
      </c>
      <c r="D10" s="24" t="s">
        <v>126</v>
      </c>
      <c r="E10" s="66">
        <v>987.57</v>
      </c>
      <c r="F10" s="66">
        <v>0</v>
      </c>
      <c r="G10" s="66">
        <v>0</v>
      </c>
      <c r="H10" s="66">
        <v>0</v>
      </c>
      <c r="I10" s="66">
        <v>0</v>
      </c>
      <c r="J10" s="39">
        <f t="shared" si="0"/>
        <v>987.57</v>
      </c>
      <c r="K10" s="39" cm="1">
        <f t="array" ref="K10">SUMPRODUCT(LARGE(E10:I10,{1;2;3}))</f>
        <v>987.57</v>
      </c>
      <c r="L10" s="20">
        <v>6</v>
      </c>
    </row>
    <row r="11" spans="1:12" x14ac:dyDescent="0.3">
      <c r="A11" s="61">
        <v>146</v>
      </c>
      <c r="B11" s="26" t="s">
        <v>132</v>
      </c>
      <c r="C11" s="24" t="s">
        <v>133</v>
      </c>
      <c r="D11" s="62"/>
      <c r="E11" s="67">
        <v>939.95</v>
      </c>
      <c r="F11" s="67">
        <v>0</v>
      </c>
      <c r="G11" s="67">
        <v>0</v>
      </c>
      <c r="H11" s="66">
        <v>0</v>
      </c>
      <c r="I11" s="67">
        <v>0</v>
      </c>
      <c r="J11" s="39">
        <f t="shared" si="0"/>
        <v>939.95</v>
      </c>
      <c r="K11" s="39" cm="1">
        <f t="array" ref="K11">SUMPRODUCT(LARGE(E11:I11,{1;2;3}))</f>
        <v>939.95</v>
      </c>
      <c r="L11" s="20">
        <v>7</v>
      </c>
    </row>
    <row r="12" spans="1:12" x14ac:dyDescent="0.3">
      <c r="A12" s="83">
        <v>169</v>
      </c>
      <c r="B12" s="48" t="s">
        <v>211</v>
      </c>
      <c r="C12" s="51" t="s">
        <v>205</v>
      </c>
      <c r="D12" s="51" t="s">
        <v>110</v>
      </c>
      <c r="E12" s="84">
        <v>0</v>
      </c>
      <c r="F12" s="84">
        <v>0</v>
      </c>
      <c r="G12" s="84">
        <v>0</v>
      </c>
      <c r="H12" s="84">
        <v>884.74</v>
      </c>
      <c r="I12" s="84">
        <v>0</v>
      </c>
      <c r="J12" s="50">
        <f t="shared" si="0"/>
        <v>884.74</v>
      </c>
      <c r="K12" s="39" cm="1">
        <f t="array" ref="K12">SUMPRODUCT(LARGE(E12:I12,{1;2;3}))</f>
        <v>884.74</v>
      </c>
      <c r="L12" s="86">
        <v>8</v>
      </c>
    </row>
    <row r="13" spans="1:12" x14ac:dyDescent="0.3">
      <c r="A13" s="30">
        <v>56</v>
      </c>
      <c r="B13" s="31" t="s">
        <v>195</v>
      </c>
      <c r="C13" s="24" t="s">
        <v>196</v>
      </c>
      <c r="D13" s="24" t="s">
        <v>197</v>
      </c>
      <c r="E13" s="66">
        <v>0</v>
      </c>
      <c r="F13" s="66">
        <v>0</v>
      </c>
      <c r="G13" s="66">
        <v>814.58</v>
      </c>
      <c r="H13" s="66">
        <v>0</v>
      </c>
      <c r="I13" s="66">
        <v>0</v>
      </c>
      <c r="J13" s="39">
        <f t="shared" si="0"/>
        <v>814.58</v>
      </c>
      <c r="K13" s="39" cm="1">
        <f t="array" ref="K13">SUMPRODUCT(LARGE(E13:I13,{1;2;3}))</f>
        <v>814.58</v>
      </c>
      <c r="L13" s="20">
        <v>9</v>
      </c>
    </row>
    <row r="14" spans="1:12" x14ac:dyDescent="0.3">
      <c r="A14" s="6">
        <v>79</v>
      </c>
      <c r="B14" s="31" t="s">
        <v>212</v>
      </c>
      <c r="C14" s="24" t="s">
        <v>51</v>
      </c>
      <c r="D14" s="24" t="s">
        <v>52</v>
      </c>
      <c r="E14" s="79">
        <v>0</v>
      </c>
      <c r="F14" s="79">
        <v>0</v>
      </c>
      <c r="G14" s="79">
        <v>0</v>
      </c>
      <c r="H14" s="79">
        <v>776.2</v>
      </c>
      <c r="I14" s="79">
        <v>0</v>
      </c>
      <c r="J14" s="39">
        <f t="shared" si="0"/>
        <v>776.2</v>
      </c>
      <c r="K14" s="39" cm="1">
        <f t="array" ref="K14">SUMPRODUCT(LARGE(E14:I14,{1;2;3}))</f>
        <v>776.2</v>
      </c>
      <c r="L14" s="4">
        <v>10</v>
      </c>
    </row>
  </sheetData>
  <autoFilter ref="A4:L12">
    <sortState ref="A5:L14">
      <sortCondition descending="1" ref="K4:K12"/>
    </sortState>
  </autoFilter>
  <pageMargins left="0.25" right="0.25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"/>
  <sheetViews>
    <sheetView zoomScale="75" zoomScaleNormal="75" workbookViewId="0">
      <selection activeCell="M24" sqref="M24"/>
    </sheetView>
  </sheetViews>
  <sheetFormatPr defaultRowHeight="14.4" x14ac:dyDescent="0.3"/>
  <cols>
    <col min="1" max="1" width="6.33203125" style="3" customWidth="1"/>
    <col min="2" max="2" width="21.33203125" customWidth="1"/>
    <col min="3" max="3" width="11.33203125" customWidth="1"/>
    <col min="4" max="4" width="19.88671875" customWidth="1"/>
    <col min="5" max="8" width="8.88671875" style="12"/>
    <col min="9" max="9" width="9.109375" style="64"/>
    <col min="11" max="11" width="10.5546875" customWidth="1"/>
  </cols>
  <sheetData>
    <row r="1" spans="1:12" ht="25.8" x14ac:dyDescent="0.5">
      <c r="D1" s="2" t="s">
        <v>30</v>
      </c>
    </row>
    <row r="2" spans="1:12" ht="18" x14ac:dyDescent="0.35">
      <c r="F2" s="69" t="s">
        <v>44</v>
      </c>
    </row>
    <row r="4" spans="1:12" x14ac:dyDescent="0.3">
      <c r="A4" s="4" t="s">
        <v>0</v>
      </c>
      <c r="B4" s="4" t="s">
        <v>1</v>
      </c>
      <c r="C4" s="4" t="s">
        <v>2</v>
      </c>
      <c r="D4" s="4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4" t="s">
        <v>9</v>
      </c>
      <c r="K4" s="4" t="s">
        <v>225</v>
      </c>
      <c r="L4" s="4" t="s">
        <v>10</v>
      </c>
    </row>
    <row r="5" spans="1:12" ht="15.6" x14ac:dyDescent="0.3">
      <c r="A5" s="43">
        <v>190</v>
      </c>
      <c r="B5" s="41" t="s">
        <v>115</v>
      </c>
      <c r="C5" s="24" t="s">
        <v>109</v>
      </c>
      <c r="D5" s="36" t="s">
        <v>110</v>
      </c>
      <c r="E5" s="66">
        <v>1000</v>
      </c>
      <c r="F5" s="66">
        <v>997.87</v>
      </c>
      <c r="G5" s="66">
        <v>1000</v>
      </c>
      <c r="H5" s="66">
        <v>1000</v>
      </c>
      <c r="I5" s="66">
        <v>933.33</v>
      </c>
      <c r="J5" s="39">
        <f t="shared" ref="J5:J25" si="0">SUM(E5:I5)</f>
        <v>4931.2</v>
      </c>
      <c r="K5" s="39" cm="1">
        <f t="array" ref="K5">SUMPRODUCT(LARGE(E5:I5,{1;2;3}))</f>
        <v>3000</v>
      </c>
      <c r="L5" s="20">
        <v>1</v>
      </c>
    </row>
    <row r="6" spans="1:12" x14ac:dyDescent="0.3">
      <c r="A6" s="32">
        <v>20</v>
      </c>
      <c r="B6" s="28" t="s">
        <v>163</v>
      </c>
      <c r="C6" s="24" t="s">
        <v>51</v>
      </c>
      <c r="D6" s="24" t="s">
        <v>52</v>
      </c>
      <c r="E6" s="66">
        <v>0</v>
      </c>
      <c r="F6" s="66">
        <v>1000</v>
      </c>
      <c r="G6" s="66">
        <v>967.73</v>
      </c>
      <c r="H6" s="66">
        <v>988.2</v>
      </c>
      <c r="I6" s="66">
        <v>944.84</v>
      </c>
      <c r="J6" s="39">
        <f t="shared" si="0"/>
        <v>3900.7700000000004</v>
      </c>
      <c r="K6" s="39" cm="1">
        <f t="array" ref="K6">SUMPRODUCT(LARGE(E6:I6,{1;2;3}))</f>
        <v>2955.9300000000003</v>
      </c>
      <c r="L6" s="20">
        <v>2</v>
      </c>
    </row>
    <row r="7" spans="1:12" x14ac:dyDescent="0.3">
      <c r="A7" s="43">
        <v>86</v>
      </c>
      <c r="B7" s="41" t="s">
        <v>116</v>
      </c>
      <c r="C7" s="24" t="s">
        <v>75</v>
      </c>
      <c r="D7" s="24" t="s">
        <v>50</v>
      </c>
      <c r="E7" s="66">
        <v>975.37</v>
      </c>
      <c r="F7" s="66">
        <v>936.5</v>
      </c>
      <c r="G7" s="66">
        <v>909.44</v>
      </c>
      <c r="H7" s="66">
        <v>0</v>
      </c>
      <c r="I7" s="66">
        <v>833.74</v>
      </c>
      <c r="J7" s="39">
        <f t="shared" si="0"/>
        <v>3655.05</v>
      </c>
      <c r="K7" s="39" cm="1">
        <f t="array" ref="K7">SUMPRODUCT(LARGE(E7:I7,{1;2;3}))</f>
        <v>2821.31</v>
      </c>
      <c r="L7" s="20">
        <v>3</v>
      </c>
    </row>
    <row r="8" spans="1:12" x14ac:dyDescent="0.3">
      <c r="A8" s="32">
        <v>191</v>
      </c>
      <c r="B8" s="28" t="s">
        <v>117</v>
      </c>
      <c r="C8" s="24" t="s">
        <v>75</v>
      </c>
      <c r="D8" s="24" t="s">
        <v>50</v>
      </c>
      <c r="E8" s="66">
        <v>941.69</v>
      </c>
      <c r="F8" s="66">
        <v>872.14</v>
      </c>
      <c r="G8" s="66">
        <v>844.51</v>
      </c>
      <c r="H8" s="66">
        <v>899.66</v>
      </c>
      <c r="I8" s="66">
        <v>850.18</v>
      </c>
      <c r="J8" s="39">
        <f t="shared" si="0"/>
        <v>4408.18</v>
      </c>
      <c r="K8" s="39" cm="1">
        <f t="array" ref="K8">SUMPRODUCT(LARGE(E8:I8,{1;2;3}))</f>
        <v>2713.49</v>
      </c>
      <c r="L8" s="20">
        <v>4</v>
      </c>
    </row>
    <row r="9" spans="1:12" x14ac:dyDescent="0.3">
      <c r="A9" s="43">
        <v>80</v>
      </c>
      <c r="B9" s="41" t="s">
        <v>118</v>
      </c>
      <c r="C9" s="24" t="s">
        <v>75</v>
      </c>
      <c r="D9" s="24" t="s">
        <v>52</v>
      </c>
      <c r="E9" s="66">
        <v>884.64</v>
      </c>
      <c r="F9" s="66">
        <v>870.51</v>
      </c>
      <c r="G9" s="66">
        <v>853.31</v>
      </c>
      <c r="H9" s="66">
        <v>899.92</v>
      </c>
      <c r="I9" s="66">
        <v>811.89</v>
      </c>
      <c r="J9" s="39">
        <f t="shared" si="0"/>
        <v>4320.2700000000004</v>
      </c>
      <c r="K9" s="39" cm="1">
        <f t="array" ref="K9">SUMPRODUCT(LARGE(E9:I9,{1;2;3}))</f>
        <v>2655.0699999999997</v>
      </c>
      <c r="L9" s="20">
        <v>5</v>
      </c>
    </row>
    <row r="10" spans="1:12" x14ac:dyDescent="0.3">
      <c r="A10" s="43">
        <v>40</v>
      </c>
      <c r="B10" s="41" t="s">
        <v>119</v>
      </c>
      <c r="C10" s="24" t="s">
        <v>75</v>
      </c>
      <c r="D10" s="45" t="s">
        <v>50</v>
      </c>
      <c r="E10" s="66">
        <v>871.31</v>
      </c>
      <c r="F10" s="66">
        <v>797.18</v>
      </c>
      <c r="G10" s="66">
        <v>826.48</v>
      </c>
      <c r="H10" s="66">
        <v>0</v>
      </c>
      <c r="I10" s="66">
        <v>0</v>
      </c>
      <c r="J10" s="39">
        <f t="shared" si="0"/>
        <v>2494.9699999999998</v>
      </c>
      <c r="K10" s="39" cm="1">
        <f t="array" ref="K10">SUMPRODUCT(LARGE(E10:I10,{1;2;3}))</f>
        <v>2494.9699999999998</v>
      </c>
      <c r="L10" s="20">
        <v>6</v>
      </c>
    </row>
    <row r="11" spans="1:12" x14ac:dyDescent="0.3">
      <c r="A11" s="32">
        <v>15</v>
      </c>
      <c r="B11" s="28" t="s">
        <v>168</v>
      </c>
      <c r="C11" s="24" t="s">
        <v>128</v>
      </c>
      <c r="D11" s="24" t="s">
        <v>52</v>
      </c>
      <c r="E11" s="66">
        <v>0</v>
      </c>
      <c r="F11" s="66">
        <v>753.34</v>
      </c>
      <c r="G11" s="66">
        <v>0</v>
      </c>
      <c r="H11" s="66">
        <v>767.73</v>
      </c>
      <c r="I11" s="66">
        <v>659.97</v>
      </c>
      <c r="J11" s="39">
        <f t="shared" si="0"/>
        <v>2181.04</v>
      </c>
      <c r="K11" s="39" cm="1">
        <f t="array" ref="K11">SUMPRODUCT(LARGE(E11:I11,{1;2;3}))</f>
        <v>2181.04</v>
      </c>
      <c r="L11" s="20">
        <v>7</v>
      </c>
    </row>
    <row r="12" spans="1:12" x14ac:dyDescent="0.3">
      <c r="A12" s="43">
        <v>92</v>
      </c>
      <c r="B12" s="41" t="s">
        <v>122</v>
      </c>
      <c r="C12" s="24" t="s">
        <v>109</v>
      </c>
      <c r="D12" s="45" t="s">
        <v>110</v>
      </c>
      <c r="E12" s="66">
        <v>577.85</v>
      </c>
      <c r="F12" s="66">
        <v>707.13</v>
      </c>
      <c r="G12" s="66">
        <v>681.93</v>
      </c>
      <c r="H12" s="66">
        <v>0</v>
      </c>
      <c r="I12" s="66">
        <v>691.4</v>
      </c>
      <c r="J12" s="39">
        <f t="shared" si="0"/>
        <v>2658.31</v>
      </c>
      <c r="K12" s="39" cm="1">
        <f t="array" ref="K12">SUMPRODUCT(LARGE(E12:I12,{1;2;3}))</f>
        <v>2080.46</v>
      </c>
      <c r="L12" s="20">
        <v>8</v>
      </c>
    </row>
    <row r="13" spans="1:12" x14ac:dyDescent="0.3">
      <c r="A13" s="43">
        <v>78</v>
      </c>
      <c r="B13" s="41" t="s">
        <v>120</v>
      </c>
      <c r="C13" s="24" t="s">
        <v>51</v>
      </c>
      <c r="D13" s="24" t="s">
        <v>52</v>
      </c>
      <c r="E13" s="66">
        <v>799.06</v>
      </c>
      <c r="F13" s="66">
        <v>754.03</v>
      </c>
      <c r="G13" s="66">
        <v>0</v>
      </c>
      <c r="H13" s="66">
        <v>0</v>
      </c>
      <c r="I13" s="66">
        <v>0</v>
      </c>
      <c r="J13" s="39">
        <f t="shared" si="0"/>
        <v>1553.09</v>
      </c>
      <c r="K13" s="39" cm="1">
        <f t="array" ref="K13">SUMPRODUCT(LARGE(E13:I13,{1;2;3}))</f>
        <v>1553.09</v>
      </c>
      <c r="L13" s="20">
        <v>9</v>
      </c>
    </row>
    <row r="14" spans="1:12" x14ac:dyDescent="0.3">
      <c r="A14" s="32">
        <v>117</v>
      </c>
      <c r="B14" s="28" t="s">
        <v>121</v>
      </c>
      <c r="C14" s="24" t="s">
        <v>75</v>
      </c>
      <c r="D14" s="24"/>
      <c r="E14" s="66">
        <v>784.96</v>
      </c>
      <c r="F14" s="66">
        <v>756.99</v>
      </c>
      <c r="G14" s="66">
        <v>0</v>
      </c>
      <c r="H14" s="66">
        <v>0</v>
      </c>
      <c r="I14" s="66">
        <v>0</v>
      </c>
      <c r="J14" s="39">
        <f t="shared" si="0"/>
        <v>1541.95</v>
      </c>
      <c r="K14" s="39" cm="1">
        <f t="array" ref="K14">SUMPRODUCT(LARGE(E14:I14,{1;2;3}))</f>
        <v>1541.95</v>
      </c>
      <c r="L14" s="20">
        <v>10</v>
      </c>
    </row>
    <row r="15" spans="1:12" x14ac:dyDescent="0.3">
      <c r="A15" s="73">
        <v>145</v>
      </c>
      <c r="B15" s="41" t="s">
        <v>207</v>
      </c>
      <c r="C15" s="24" t="s">
        <v>49</v>
      </c>
      <c r="D15" s="24" t="s">
        <v>50</v>
      </c>
      <c r="E15" s="79">
        <v>0</v>
      </c>
      <c r="F15" s="79">
        <v>0</v>
      </c>
      <c r="G15" s="79">
        <v>0</v>
      </c>
      <c r="H15" s="79">
        <v>750.18</v>
      </c>
      <c r="I15" s="79">
        <v>691.05</v>
      </c>
      <c r="J15" s="39">
        <f t="shared" si="0"/>
        <v>1441.23</v>
      </c>
      <c r="K15" s="39" cm="1">
        <f t="array" ref="K15">SUMPRODUCT(LARGE(E15:I15,{1;2;3}))</f>
        <v>1441.23</v>
      </c>
      <c r="L15" s="4">
        <v>11</v>
      </c>
    </row>
    <row r="16" spans="1:12" x14ac:dyDescent="0.3">
      <c r="A16" s="7">
        <v>94</v>
      </c>
      <c r="B16" s="24" t="s">
        <v>194</v>
      </c>
      <c r="C16" s="24" t="s">
        <v>49</v>
      </c>
      <c r="D16" s="24" t="s">
        <v>50</v>
      </c>
      <c r="E16" s="67">
        <v>0</v>
      </c>
      <c r="F16" s="67">
        <v>0</v>
      </c>
      <c r="G16" s="67">
        <v>579.79</v>
      </c>
      <c r="H16" s="66">
        <v>0</v>
      </c>
      <c r="I16" s="67">
        <v>590.20000000000005</v>
      </c>
      <c r="J16" s="39">
        <f t="shared" si="0"/>
        <v>1169.99</v>
      </c>
      <c r="K16" s="39" cm="1">
        <f t="array" ref="K16">SUMPRODUCT(LARGE(E16:I16,{1;2;3}))</f>
        <v>1169.99</v>
      </c>
      <c r="L16" s="20">
        <v>12</v>
      </c>
    </row>
    <row r="17" spans="1:12" x14ac:dyDescent="0.3">
      <c r="A17" s="6">
        <v>161</v>
      </c>
      <c r="B17" s="42" t="s">
        <v>210</v>
      </c>
      <c r="C17" s="24" t="s">
        <v>49</v>
      </c>
      <c r="D17" s="5" t="s">
        <v>50</v>
      </c>
      <c r="E17" s="79">
        <v>0</v>
      </c>
      <c r="F17" s="79">
        <v>0</v>
      </c>
      <c r="G17" s="79">
        <v>0</v>
      </c>
      <c r="H17" s="79">
        <v>562.07000000000005</v>
      </c>
      <c r="I17" s="79">
        <v>554.92999999999995</v>
      </c>
      <c r="J17" s="39">
        <f t="shared" si="0"/>
        <v>1117</v>
      </c>
      <c r="K17" s="39" cm="1">
        <f t="array" ref="K17">SUMPRODUCT(LARGE(E17:I17,{1;2;3}))</f>
        <v>1117</v>
      </c>
      <c r="L17" s="4">
        <v>13</v>
      </c>
    </row>
    <row r="18" spans="1:12" x14ac:dyDescent="0.3">
      <c r="A18" s="6">
        <v>177</v>
      </c>
      <c r="B18" s="42" t="s">
        <v>223</v>
      </c>
      <c r="C18" s="24" t="s">
        <v>75</v>
      </c>
      <c r="D18" s="6" t="s">
        <v>147</v>
      </c>
      <c r="E18" s="74">
        <v>0</v>
      </c>
      <c r="F18" s="74">
        <v>0</v>
      </c>
      <c r="G18" s="74">
        <v>0</v>
      </c>
      <c r="H18" s="74">
        <v>0</v>
      </c>
      <c r="I18" s="79">
        <v>1000</v>
      </c>
      <c r="J18" s="39">
        <f t="shared" si="0"/>
        <v>1000</v>
      </c>
      <c r="K18" s="39" cm="1">
        <f t="array" ref="K18">SUMPRODUCT(LARGE(E18:I18,{1;2;3}))</f>
        <v>1000</v>
      </c>
      <c r="L18" s="5">
        <v>14</v>
      </c>
    </row>
    <row r="19" spans="1:12" x14ac:dyDescent="0.3">
      <c r="A19" s="7">
        <v>69</v>
      </c>
      <c r="B19" s="24" t="s">
        <v>164</v>
      </c>
      <c r="C19" s="24" t="s">
        <v>165</v>
      </c>
      <c r="D19" s="24" t="s">
        <v>166</v>
      </c>
      <c r="E19" s="67">
        <v>0</v>
      </c>
      <c r="F19" s="67">
        <v>972.38</v>
      </c>
      <c r="G19" s="67">
        <v>0</v>
      </c>
      <c r="H19" s="66">
        <v>0</v>
      </c>
      <c r="I19" s="67">
        <v>0</v>
      </c>
      <c r="J19" s="39">
        <f t="shared" si="0"/>
        <v>972.38</v>
      </c>
      <c r="K19" s="39" cm="1">
        <f t="array" ref="K19">SUMPRODUCT(LARGE(E19:I19,{1;2;3}))</f>
        <v>972.38</v>
      </c>
      <c r="L19" s="20">
        <v>15</v>
      </c>
    </row>
    <row r="20" spans="1:12" x14ac:dyDescent="0.3">
      <c r="A20" s="44">
        <v>26</v>
      </c>
      <c r="B20" s="42" t="s">
        <v>192</v>
      </c>
      <c r="C20" s="24" t="s">
        <v>109</v>
      </c>
      <c r="D20" s="24" t="s">
        <v>110</v>
      </c>
      <c r="E20" s="66">
        <v>0</v>
      </c>
      <c r="F20" s="66">
        <v>0</v>
      </c>
      <c r="G20" s="66">
        <v>756.04</v>
      </c>
      <c r="H20" s="66">
        <v>0</v>
      </c>
      <c r="I20" s="66">
        <v>74.8</v>
      </c>
      <c r="J20" s="39">
        <f t="shared" si="0"/>
        <v>830.83999999999992</v>
      </c>
      <c r="K20" s="39" cm="1">
        <f t="array" ref="K20">SUMPRODUCT(LARGE(E20:I20,{1;2;3}))</f>
        <v>830.83999999999992</v>
      </c>
      <c r="L20" s="20">
        <v>16</v>
      </c>
    </row>
    <row r="21" spans="1:12" x14ac:dyDescent="0.3">
      <c r="A21" s="44">
        <v>87</v>
      </c>
      <c r="B21" s="42" t="s">
        <v>167</v>
      </c>
      <c r="C21" s="24"/>
      <c r="D21" s="24" t="s">
        <v>157</v>
      </c>
      <c r="E21" s="66">
        <v>0</v>
      </c>
      <c r="F21" s="66">
        <v>754.03</v>
      </c>
      <c r="G21" s="66">
        <v>0</v>
      </c>
      <c r="H21" s="66">
        <v>0</v>
      </c>
      <c r="I21" s="66">
        <v>0</v>
      </c>
      <c r="J21" s="39">
        <f t="shared" si="0"/>
        <v>754.03</v>
      </c>
      <c r="K21" s="39" cm="1">
        <f t="array" ref="K21">SUMPRODUCT(LARGE(E21:I21,{1;2;3}))</f>
        <v>754.03</v>
      </c>
      <c r="L21" s="20">
        <v>17</v>
      </c>
    </row>
    <row r="22" spans="1:12" x14ac:dyDescent="0.3">
      <c r="A22" s="44">
        <v>114</v>
      </c>
      <c r="B22" s="42" t="s">
        <v>169</v>
      </c>
      <c r="C22" s="24" t="s">
        <v>170</v>
      </c>
      <c r="D22" s="24"/>
      <c r="E22" s="66">
        <v>0</v>
      </c>
      <c r="F22" s="66">
        <v>713.91</v>
      </c>
      <c r="G22" s="66">
        <v>0</v>
      </c>
      <c r="H22" s="66">
        <v>0</v>
      </c>
      <c r="I22" s="66">
        <v>0</v>
      </c>
      <c r="J22" s="39">
        <f t="shared" si="0"/>
        <v>713.91</v>
      </c>
      <c r="K22" s="39" cm="1">
        <f t="array" ref="K22">SUMPRODUCT(LARGE(E22:I22,{1;2;3}))</f>
        <v>713.91</v>
      </c>
      <c r="L22" s="20">
        <v>18</v>
      </c>
    </row>
    <row r="23" spans="1:12" x14ac:dyDescent="0.3">
      <c r="A23" s="6">
        <v>162</v>
      </c>
      <c r="B23" s="42" t="s">
        <v>208</v>
      </c>
      <c r="C23" s="24" t="s">
        <v>209</v>
      </c>
      <c r="D23" s="5"/>
      <c r="E23" s="79">
        <v>0</v>
      </c>
      <c r="F23" s="79">
        <v>0</v>
      </c>
      <c r="G23" s="79">
        <v>0</v>
      </c>
      <c r="H23" s="79">
        <v>671.94</v>
      </c>
      <c r="I23" s="79">
        <v>0</v>
      </c>
      <c r="J23" s="39">
        <f t="shared" si="0"/>
        <v>671.94</v>
      </c>
      <c r="K23" s="39" cm="1">
        <f t="array" ref="K23">SUMPRODUCT(LARGE(E23:I23,{1;2;3}))</f>
        <v>671.94</v>
      </c>
      <c r="L23" s="4">
        <v>19</v>
      </c>
    </row>
    <row r="24" spans="1:12" x14ac:dyDescent="0.3">
      <c r="A24" s="44">
        <v>89</v>
      </c>
      <c r="B24" s="42" t="s">
        <v>193</v>
      </c>
      <c r="C24" s="24" t="s">
        <v>75</v>
      </c>
      <c r="D24" s="24"/>
      <c r="E24" s="66">
        <v>0</v>
      </c>
      <c r="F24" s="66">
        <v>0</v>
      </c>
      <c r="G24" s="66">
        <v>654.66999999999996</v>
      </c>
      <c r="H24" s="66">
        <v>0</v>
      </c>
      <c r="I24" s="66">
        <v>0</v>
      </c>
      <c r="J24" s="39">
        <f t="shared" si="0"/>
        <v>654.66999999999996</v>
      </c>
      <c r="K24" s="39" cm="1">
        <f t="array" ref="K24">SUMPRODUCT(LARGE(E24:I24,{1;2;3}))</f>
        <v>654.66999999999996</v>
      </c>
      <c r="L24" s="20">
        <v>20</v>
      </c>
    </row>
    <row r="25" spans="1:12" x14ac:dyDescent="0.3">
      <c r="A25" s="6">
        <v>176</v>
      </c>
      <c r="B25" s="42" t="s">
        <v>224</v>
      </c>
      <c r="C25" s="24" t="s">
        <v>70</v>
      </c>
      <c r="D25" s="5" t="s">
        <v>71</v>
      </c>
      <c r="E25" s="74">
        <v>0</v>
      </c>
      <c r="F25" s="74">
        <v>0</v>
      </c>
      <c r="G25" s="74">
        <v>0</v>
      </c>
      <c r="H25" s="74">
        <v>0</v>
      </c>
      <c r="I25" s="79">
        <v>523.34</v>
      </c>
      <c r="J25" s="39">
        <f t="shared" si="0"/>
        <v>523.34</v>
      </c>
      <c r="K25" s="39" cm="1">
        <f t="array" ref="K25">SUMPRODUCT(LARGE(E25:I25,{1;2;3}))</f>
        <v>523.34</v>
      </c>
      <c r="L25" s="5">
        <v>21</v>
      </c>
    </row>
  </sheetData>
  <autoFilter ref="A4:L20">
    <sortState ref="A5:L25">
      <sortCondition descending="1" ref="K4:K20"/>
    </sortState>
  </autoFilter>
  <pageMargins left="0.25" right="0.25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2"/>
  <sheetViews>
    <sheetView zoomScale="77" zoomScaleNormal="77" workbookViewId="0">
      <selection activeCell="M12" sqref="M12"/>
    </sheetView>
  </sheetViews>
  <sheetFormatPr defaultRowHeight="14.4" x14ac:dyDescent="0.3"/>
  <cols>
    <col min="1" max="1" width="6.44140625" style="3" customWidth="1"/>
    <col min="2" max="2" width="22" customWidth="1"/>
    <col min="3" max="3" width="11" style="3" customWidth="1"/>
    <col min="4" max="4" width="19.44140625" style="3" customWidth="1"/>
    <col min="5" max="6" width="8.88671875" style="12"/>
    <col min="7" max="9" width="9.109375" style="64"/>
    <col min="11" max="11" width="10" customWidth="1"/>
    <col min="12" max="12" width="9.109375" style="12"/>
  </cols>
  <sheetData>
    <row r="1" spans="1:12" ht="25.8" x14ac:dyDescent="0.5">
      <c r="D1" s="11" t="s">
        <v>30</v>
      </c>
    </row>
    <row r="2" spans="1:12" ht="18.75" customHeight="1" x14ac:dyDescent="0.35">
      <c r="F2" s="69" t="s">
        <v>43</v>
      </c>
    </row>
    <row r="4" spans="1:12" x14ac:dyDescent="0.3">
      <c r="A4" s="4" t="s">
        <v>0</v>
      </c>
      <c r="B4" s="4" t="s">
        <v>1</v>
      </c>
      <c r="C4" s="4" t="s">
        <v>2</v>
      </c>
      <c r="D4" s="4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4" t="s">
        <v>9</v>
      </c>
      <c r="K4" s="4" t="s">
        <v>225</v>
      </c>
      <c r="L4" s="13" t="s">
        <v>10</v>
      </c>
    </row>
    <row r="5" spans="1:12" x14ac:dyDescent="0.3">
      <c r="A5" s="25">
        <v>14</v>
      </c>
      <c r="B5" s="41" t="s">
        <v>107</v>
      </c>
      <c r="C5" s="14" t="s">
        <v>49</v>
      </c>
      <c r="D5" s="40" t="s">
        <v>50</v>
      </c>
      <c r="E5" s="66">
        <v>1000</v>
      </c>
      <c r="F5" s="66">
        <v>1000</v>
      </c>
      <c r="G5" s="66">
        <v>991.24</v>
      </c>
      <c r="H5" s="66">
        <v>0</v>
      </c>
      <c r="I5" s="66">
        <v>962.47</v>
      </c>
      <c r="J5" s="39">
        <f t="shared" ref="J5:J11" si="0">SUM(E5:I5)</f>
        <v>3953.71</v>
      </c>
      <c r="K5" s="92" cm="1">
        <f t="array" ref="K5">SUMPRODUCT(LARGE(E5:I5,{1;2;3}))</f>
        <v>2991.24</v>
      </c>
      <c r="L5" s="20">
        <v>1</v>
      </c>
    </row>
    <row r="6" spans="1:12" x14ac:dyDescent="0.3">
      <c r="A6" s="25">
        <v>70</v>
      </c>
      <c r="B6" s="41" t="s">
        <v>108</v>
      </c>
      <c r="C6" s="14" t="s">
        <v>109</v>
      </c>
      <c r="D6" s="14" t="s">
        <v>110</v>
      </c>
      <c r="E6" s="66">
        <v>990.99</v>
      </c>
      <c r="F6" s="66">
        <v>0</v>
      </c>
      <c r="G6" s="66">
        <v>1000</v>
      </c>
      <c r="H6" s="66">
        <v>1000</v>
      </c>
      <c r="I6" s="66">
        <v>934.24</v>
      </c>
      <c r="J6" s="39">
        <f t="shared" si="0"/>
        <v>3925.2299999999996</v>
      </c>
      <c r="K6" s="92" cm="1">
        <f t="array" ref="K6">SUMPRODUCT(LARGE(E6:I6,{1;2;3}))</f>
        <v>2990.99</v>
      </c>
      <c r="L6" s="20">
        <v>2</v>
      </c>
    </row>
    <row r="7" spans="1:12" x14ac:dyDescent="0.3">
      <c r="A7" s="25">
        <v>23</v>
      </c>
      <c r="B7" s="41" t="s">
        <v>111</v>
      </c>
      <c r="C7" s="14" t="s">
        <v>75</v>
      </c>
      <c r="D7" s="40" t="s">
        <v>50</v>
      </c>
      <c r="E7" s="66">
        <v>990.66</v>
      </c>
      <c r="F7" s="66">
        <v>950.81</v>
      </c>
      <c r="G7" s="66">
        <v>956.08</v>
      </c>
      <c r="H7" s="66">
        <v>980.96</v>
      </c>
      <c r="I7" s="66">
        <v>920.6</v>
      </c>
      <c r="J7" s="39">
        <f t="shared" si="0"/>
        <v>4799.1099999999997</v>
      </c>
      <c r="K7" s="39" cm="1">
        <f t="array" ref="K7">SUMPRODUCT(LARGE(E7:I7,{1;2;3}))</f>
        <v>2927.7</v>
      </c>
      <c r="L7" s="20">
        <v>3</v>
      </c>
    </row>
    <row r="8" spans="1:12" s="15" customFormat="1" x14ac:dyDescent="0.3">
      <c r="A8" s="25">
        <v>118</v>
      </c>
      <c r="B8" s="41" t="s">
        <v>112</v>
      </c>
      <c r="C8" s="14" t="s">
        <v>75</v>
      </c>
      <c r="D8" s="14" t="s">
        <v>113</v>
      </c>
      <c r="E8" s="66">
        <v>962.11</v>
      </c>
      <c r="F8" s="66">
        <v>975.57</v>
      </c>
      <c r="G8" s="66">
        <v>956.49</v>
      </c>
      <c r="H8" s="66">
        <v>0</v>
      </c>
      <c r="I8" s="66">
        <v>0</v>
      </c>
      <c r="J8" s="39">
        <f t="shared" si="0"/>
        <v>2894.17</v>
      </c>
      <c r="K8" s="39" cm="1">
        <f t="array" ref="K8">SUMPRODUCT(LARGE(E8:I8,{1;2;3}))</f>
        <v>2894.17</v>
      </c>
      <c r="L8" s="20">
        <v>4</v>
      </c>
    </row>
    <row r="9" spans="1:12" x14ac:dyDescent="0.3">
      <c r="A9" s="34">
        <v>138</v>
      </c>
      <c r="B9" s="35" t="s">
        <v>114</v>
      </c>
      <c r="C9" s="19" t="s">
        <v>75</v>
      </c>
      <c r="D9" s="40" t="s">
        <v>50</v>
      </c>
      <c r="E9" s="68">
        <v>693.67</v>
      </c>
      <c r="F9" s="68">
        <v>794.84</v>
      </c>
      <c r="G9" s="68">
        <v>785.84</v>
      </c>
      <c r="H9" s="66">
        <v>737.55</v>
      </c>
      <c r="I9" s="68">
        <v>736.25</v>
      </c>
      <c r="J9" s="39">
        <f t="shared" si="0"/>
        <v>3748.1499999999996</v>
      </c>
      <c r="K9" s="39" cm="1">
        <f t="array" ref="K9">SUMPRODUCT(LARGE(E9:I9,{1;2;3}))</f>
        <v>2318.23</v>
      </c>
      <c r="L9" s="20">
        <v>5</v>
      </c>
    </row>
    <row r="10" spans="1:12" x14ac:dyDescent="0.3">
      <c r="A10" s="83">
        <v>171</v>
      </c>
      <c r="B10" s="90" t="s">
        <v>220</v>
      </c>
      <c r="C10" s="77" t="s">
        <v>221</v>
      </c>
      <c r="D10" s="77" t="s">
        <v>222</v>
      </c>
      <c r="E10" s="84">
        <v>0</v>
      </c>
      <c r="F10" s="78">
        <v>0</v>
      </c>
      <c r="G10" s="84">
        <v>0</v>
      </c>
      <c r="H10" s="84">
        <v>0</v>
      </c>
      <c r="I10" s="84">
        <v>1000</v>
      </c>
      <c r="J10" s="50">
        <f t="shared" si="0"/>
        <v>1000</v>
      </c>
      <c r="K10" s="50" cm="1">
        <f t="array" ref="K10">SUMPRODUCT(LARGE(E10:I10,{1;2;3}))</f>
        <v>1000</v>
      </c>
      <c r="L10" s="91">
        <v>6</v>
      </c>
    </row>
    <row r="11" spans="1:12" x14ac:dyDescent="0.3">
      <c r="A11" s="30">
        <v>116</v>
      </c>
      <c r="B11" s="42" t="s">
        <v>191</v>
      </c>
      <c r="C11" s="14" t="s">
        <v>141</v>
      </c>
      <c r="D11" s="40"/>
      <c r="E11" s="66">
        <v>0</v>
      </c>
      <c r="F11" s="66">
        <v>0</v>
      </c>
      <c r="G11" s="66">
        <v>817.33</v>
      </c>
      <c r="H11" s="66">
        <v>0</v>
      </c>
      <c r="I11" s="66">
        <v>0</v>
      </c>
      <c r="J11" s="39">
        <f t="shared" si="0"/>
        <v>817.33</v>
      </c>
      <c r="K11" s="39" cm="1">
        <f t="array" ref="K11">SUMPRODUCT(LARGE(E11:I11,{1;2;3}))</f>
        <v>817.33</v>
      </c>
      <c r="L11" s="20">
        <v>7</v>
      </c>
    </row>
    <row r="12" spans="1:12" x14ac:dyDescent="0.3">
      <c r="E12" s="64"/>
    </row>
  </sheetData>
  <autoFilter ref="A4:L10">
    <sortState ref="A5:L11">
      <sortCondition descending="1" ref="K4:K10"/>
    </sortState>
  </autoFilter>
  <sortState ref="B5:K25">
    <sortCondition descending="1" ref="J5:J25"/>
  </sortState>
  <pageMargins left="0.25" right="0.25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8"/>
  <sheetViews>
    <sheetView zoomScale="73" zoomScaleNormal="73" workbookViewId="0">
      <selection activeCell="K6" sqref="K6"/>
    </sheetView>
  </sheetViews>
  <sheetFormatPr defaultRowHeight="14.4" x14ac:dyDescent="0.3"/>
  <cols>
    <col min="1" max="1" width="6.33203125" style="3" customWidth="1"/>
    <col min="2" max="2" width="21.5546875" customWidth="1"/>
    <col min="3" max="3" width="9.109375" style="3"/>
    <col min="4" max="4" width="19.5546875" style="3" customWidth="1"/>
    <col min="9" max="9" width="9.109375" style="3"/>
    <col min="11" max="11" width="10.33203125" customWidth="1"/>
    <col min="12" max="12" width="9.109375" style="8"/>
  </cols>
  <sheetData>
    <row r="2" spans="1:12" ht="25.8" x14ac:dyDescent="0.5">
      <c r="D2" s="11" t="s">
        <v>30</v>
      </c>
    </row>
    <row r="4" spans="1:12" ht="18" x14ac:dyDescent="0.35">
      <c r="F4" s="1" t="s">
        <v>42</v>
      </c>
    </row>
    <row r="6" spans="1:12" x14ac:dyDescent="0.3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225</v>
      </c>
      <c r="L6" s="9" t="s">
        <v>10</v>
      </c>
    </row>
    <row r="7" spans="1:12" s="15" customFormat="1" x14ac:dyDescent="0.3">
      <c r="A7" s="47">
        <v>76</v>
      </c>
      <c r="B7" s="48" t="s">
        <v>106</v>
      </c>
      <c r="C7" s="49" t="s">
        <v>75</v>
      </c>
      <c r="D7" s="49" t="s">
        <v>50</v>
      </c>
      <c r="E7" s="88">
        <v>1000</v>
      </c>
      <c r="F7" s="49">
        <v>1000</v>
      </c>
      <c r="G7" s="49">
        <v>1000</v>
      </c>
      <c r="H7" s="49">
        <v>1000</v>
      </c>
      <c r="I7" s="49">
        <v>0</v>
      </c>
      <c r="J7" s="50">
        <f>SUM(E7:I7)</f>
        <v>4000</v>
      </c>
      <c r="K7" s="89">
        <f>SUMPRODUCT(LARGE(E7:I7,{1;2;3;4}))</f>
        <v>4000</v>
      </c>
      <c r="L7" s="81" t="s">
        <v>12</v>
      </c>
    </row>
    <row r="8" spans="1:12" x14ac:dyDescent="0.3">
      <c r="A8" s="6">
        <v>95</v>
      </c>
      <c r="B8" s="5" t="s">
        <v>219</v>
      </c>
      <c r="C8" s="6" t="s">
        <v>128</v>
      </c>
      <c r="D8" s="6" t="s">
        <v>147</v>
      </c>
      <c r="E8" s="5">
        <v>0</v>
      </c>
      <c r="F8" s="5">
        <v>0</v>
      </c>
      <c r="G8" s="5">
        <v>0</v>
      </c>
      <c r="H8" s="5">
        <v>0</v>
      </c>
      <c r="I8" s="6">
        <v>1000</v>
      </c>
      <c r="J8" s="39">
        <f>SUM(E8:I8)</f>
        <v>1000</v>
      </c>
      <c r="K8" s="54">
        <f>SUMPRODUCT(LARGE(E8:I8,{1;2;3;4}))</f>
        <v>1000</v>
      </c>
      <c r="L8" s="46" t="s">
        <v>14</v>
      </c>
    </row>
  </sheetData>
  <autoFilter ref="A6:L7">
    <sortState ref="A7:L7">
      <sortCondition descending="1" ref="K6:K7"/>
    </sortState>
  </autoFilter>
  <pageMargins left="0.25" right="0.25" top="0.75" bottom="0.75" header="0.3" footer="0.3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9"/>
  <sheetViews>
    <sheetView topLeftCell="A3" zoomScale="77" zoomScaleNormal="77" workbookViewId="0">
      <selection activeCell="M29" sqref="M29"/>
    </sheetView>
  </sheetViews>
  <sheetFormatPr defaultRowHeight="14.4" x14ac:dyDescent="0.3"/>
  <cols>
    <col min="1" max="1" width="6.33203125" style="3" customWidth="1"/>
    <col min="2" max="2" width="21.5546875" customWidth="1"/>
    <col min="3" max="3" width="9.109375" style="16"/>
    <col min="4" max="4" width="19.5546875" style="16" customWidth="1"/>
    <col min="5" max="8" width="8.88671875" style="12"/>
    <col min="9" max="9" width="9.109375" style="64"/>
    <col min="11" max="11" width="10.33203125" customWidth="1"/>
    <col min="12" max="12" width="9.109375" style="8"/>
  </cols>
  <sheetData>
    <row r="2" spans="1:12" ht="25.8" x14ac:dyDescent="0.5">
      <c r="D2" s="23" t="s">
        <v>30</v>
      </c>
    </row>
    <row r="4" spans="1:12" ht="18" x14ac:dyDescent="0.35">
      <c r="F4" s="69" t="s">
        <v>41</v>
      </c>
    </row>
    <row r="6" spans="1:12" x14ac:dyDescent="0.3">
      <c r="A6" s="4" t="s">
        <v>0</v>
      </c>
      <c r="B6" s="4" t="s">
        <v>1</v>
      </c>
      <c r="C6" s="17" t="s">
        <v>2</v>
      </c>
      <c r="D6" s="17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4" t="s">
        <v>9</v>
      </c>
      <c r="K6" s="4" t="s">
        <v>225</v>
      </c>
      <c r="L6" s="9" t="s">
        <v>10</v>
      </c>
    </row>
    <row r="7" spans="1:12" s="15" customFormat="1" x14ac:dyDescent="0.3">
      <c r="A7" s="25">
        <v>59</v>
      </c>
      <c r="B7" s="26" t="s">
        <v>99</v>
      </c>
      <c r="C7" s="33" t="s">
        <v>75</v>
      </c>
      <c r="D7" s="33" t="s">
        <v>52</v>
      </c>
      <c r="E7" s="66">
        <v>1000</v>
      </c>
      <c r="F7" s="66">
        <v>0</v>
      </c>
      <c r="G7" s="66">
        <v>1000</v>
      </c>
      <c r="H7" s="66">
        <v>925.28</v>
      </c>
      <c r="I7" s="66">
        <v>1000</v>
      </c>
      <c r="J7" s="39">
        <f>SUM(E7:I7)</f>
        <v>3925.2799999999997</v>
      </c>
      <c r="K7" s="54" cm="1">
        <f t="array" ref="K7">SUMPRODUCT(LARGE(E7:I7,{1;2;3}))</f>
        <v>3000</v>
      </c>
      <c r="L7" s="21" t="s">
        <v>12</v>
      </c>
    </row>
    <row r="8" spans="1:12" x14ac:dyDescent="0.3">
      <c r="A8" s="47">
        <v>192</v>
      </c>
      <c r="B8" s="48" t="s">
        <v>100</v>
      </c>
      <c r="C8" s="80" t="s">
        <v>51</v>
      </c>
      <c r="D8" s="80" t="s">
        <v>52</v>
      </c>
      <c r="E8" s="71">
        <v>950.86</v>
      </c>
      <c r="F8" s="71">
        <v>1000</v>
      </c>
      <c r="G8" s="71">
        <v>846.4</v>
      </c>
      <c r="H8" s="71">
        <v>823.27</v>
      </c>
      <c r="I8" s="71">
        <v>970.44</v>
      </c>
      <c r="J8" s="50">
        <f>SUM(E8:I8)</f>
        <v>4590.97</v>
      </c>
      <c r="K8" s="54" cm="1">
        <f t="array" ref="K8">SUMPRODUCT(LARGE(E8:I8,{1;2;3}))</f>
        <v>2921.3</v>
      </c>
      <c r="L8" s="81" t="s">
        <v>14</v>
      </c>
    </row>
    <row r="9" spans="1:12" x14ac:dyDescent="0.3">
      <c r="A9" s="6">
        <v>181</v>
      </c>
      <c r="B9" s="5" t="s">
        <v>203</v>
      </c>
      <c r="C9" s="82" t="s">
        <v>179</v>
      </c>
      <c r="D9" s="82" t="s">
        <v>182</v>
      </c>
      <c r="E9" s="79">
        <v>0</v>
      </c>
      <c r="F9" s="79">
        <v>0</v>
      </c>
      <c r="G9" s="79">
        <v>0</v>
      </c>
      <c r="H9" s="79">
        <v>1000</v>
      </c>
      <c r="I9" s="79">
        <v>0</v>
      </c>
      <c r="J9" s="39">
        <f>SUM(E9:I9)</f>
        <v>1000</v>
      </c>
      <c r="K9" s="54" cm="1">
        <f t="array" ref="K9">SUMPRODUCT(LARGE(E9:I9,{1;2;3}))</f>
        <v>1000</v>
      </c>
      <c r="L9" s="9" t="s">
        <v>15</v>
      </c>
    </row>
  </sheetData>
  <autoFilter ref="A6:L8">
    <sortState ref="A7:L9">
      <sortCondition descending="1" ref="K6:K8"/>
    </sortState>
  </autoFilter>
  <sortState ref="B7:M8">
    <sortCondition descending="1" ref="K7:K8"/>
  </sortState>
  <pageMargins left="0.25" right="0.25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19"/>
  <sheetViews>
    <sheetView zoomScale="73" zoomScaleNormal="73" workbookViewId="0">
      <selection activeCell="K6" sqref="K6"/>
    </sheetView>
  </sheetViews>
  <sheetFormatPr defaultRowHeight="14.4" x14ac:dyDescent="0.3"/>
  <cols>
    <col min="1" max="1" width="5.6640625" style="10" customWidth="1"/>
    <col min="2" max="2" width="22.109375" customWidth="1"/>
    <col min="3" max="3" width="9.109375" style="3"/>
    <col min="4" max="4" width="19.33203125" style="3" customWidth="1"/>
    <col min="5" max="8" width="8.88671875" style="12"/>
    <col min="9" max="9" width="9.109375" style="64"/>
    <col min="11" max="11" width="10.109375" style="3" customWidth="1"/>
    <col min="12" max="12" width="9.109375" style="8"/>
  </cols>
  <sheetData>
    <row r="2" spans="1:12" ht="25.8" x14ac:dyDescent="0.5">
      <c r="D2" s="11" t="s">
        <v>30</v>
      </c>
    </row>
    <row r="4" spans="1:12" ht="18" x14ac:dyDescent="0.35">
      <c r="F4" s="69" t="s">
        <v>40</v>
      </c>
    </row>
    <row r="6" spans="1:12" x14ac:dyDescent="0.3">
      <c r="A6" s="9" t="s">
        <v>0</v>
      </c>
      <c r="B6" s="4" t="s">
        <v>1</v>
      </c>
      <c r="C6" s="4" t="s">
        <v>2</v>
      </c>
      <c r="D6" s="4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4" t="s">
        <v>9</v>
      </c>
      <c r="K6" s="4" t="s">
        <v>225</v>
      </c>
      <c r="L6" s="9" t="s">
        <v>10</v>
      </c>
    </row>
    <row r="7" spans="1:12" s="22" customFormat="1" x14ac:dyDescent="0.3">
      <c r="A7" s="25">
        <v>107</v>
      </c>
      <c r="B7" s="26" t="s">
        <v>90</v>
      </c>
      <c r="C7" s="14" t="s">
        <v>58</v>
      </c>
      <c r="D7" s="40"/>
      <c r="E7" s="66">
        <v>1000</v>
      </c>
      <c r="F7" s="66">
        <v>1000</v>
      </c>
      <c r="G7" s="66">
        <v>999.11</v>
      </c>
      <c r="H7" s="66">
        <v>1000</v>
      </c>
      <c r="I7" s="66">
        <v>1000</v>
      </c>
      <c r="J7" s="39">
        <f t="shared" ref="J7:J19" si="0">SUM(E7:I7)</f>
        <v>4999.1100000000006</v>
      </c>
      <c r="K7" s="39" cm="1">
        <f t="array" ref="K7">SUMPRODUCT(LARGE(E7:I7,{1;2;3}))</f>
        <v>3000</v>
      </c>
      <c r="L7" s="21" t="s">
        <v>12</v>
      </c>
    </row>
    <row r="8" spans="1:12" s="22" customFormat="1" x14ac:dyDescent="0.3">
      <c r="A8" s="27" t="s">
        <v>91</v>
      </c>
      <c r="B8" s="28" t="s">
        <v>92</v>
      </c>
      <c r="C8" s="14" t="s">
        <v>75</v>
      </c>
      <c r="D8" s="40" t="s">
        <v>50</v>
      </c>
      <c r="E8" s="66">
        <v>951.53</v>
      </c>
      <c r="F8" s="66">
        <v>987.8</v>
      </c>
      <c r="G8" s="66">
        <v>1000</v>
      </c>
      <c r="H8" s="66">
        <v>970.67</v>
      </c>
      <c r="I8" s="66">
        <v>991.26</v>
      </c>
      <c r="J8" s="39">
        <f t="shared" si="0"/>
        <v>4901.26</v>
      </c>
      <c r="K8" s="39" cm="1">
        <f t="array" ref="K8">SUMPRODUCT(LARGE(E8:I8,{1;2;3}))</f>
        <v>2979.06</v>
      </c>
      <c r="L8" s="21" t="s">
        <v>14</v>
      </c>
    </row>
    <row r="9" spans="1:12" s="22" customFormat="1" x14ac:dyDescent="0.3">
      <c r="A9" s="25">
        <v>12</v>
      </c>
      <c r="B9" s="26" t="s">
        <v>93</v>
      </c>
      <c r="C9" s="14" t="s">
        <v>51</v>
      </c>
      <c r="D9" s="14" t="s">
        <v>52</v>
      </c>
      <c r="E9" s="66">
        <v>688.98</v>
      </c>
      <c r="F9" s="66">
        <v>755.03</v>
      </c>
      <c r="G9" s="66">
        <v>777.93</v>
      </c>
      <c r="H9" s="66">
        <v>0</v>
      </c>
      <c r="I9" s="66">
        <v>678.5</v>
      </c>
      <c r="J9" s="39">
        <f t="shared" si="0"/>
        <v>2900.44</v>
      </c>
      <c r="K9" s="39" cm="1">
        <f t="array" ref="K9">SUMPRODUCT(LARGE(E9:I9,{1;2;3}))</f>
        <v>2221.94</v>
      </c>
      <c r="L9" s="21" t="s">
        <v>15</v>
      </c>
    </row>
    <row r="10" spans="1:12" s="22" customFormat="1" x14ac:dyDescent="0.3">
      <c r="A10" s="25">
        <v>75</v>
      </c>
      <c r="B10" s="26" t="s">
        <v>95</v>
      </c>
      <c r="C10" s="14" t="s">
        <v>85</v>
      </c>
      <c r="D10" s="14" t="s">
        <v>52</v>
      </c>
      <c r="E10" s="66">
        <v>604.16999999999996</v>
      </c>
      <c r="F10" s="66">
        <v>669.28</v>
      </c>
      <c r="G10" s="66">
        <v>647.98</v>
      </c>
      <c r="H10" s="66">
        <v>0</v>
      </c>
      <c r="I10" s="66">
        <v>0</v>
      </c>
      <c r="J10" s="39">
        <f t="shared" si="0"/>
        <v>1921.4299999999998</v>
      </c>
      <c r="K10" s="39" cm="1">
        <f t="array" ref="K10">SUMPRODUCT(LARGE(E10:I10,{1;2;3}))</f>
        <v>1921.4299999999998</v>
      </c>
      <c r="L10" s="21" t="s">
        <v>13</v>
      </c>
    </row>
    <row r="11" spans="1:12" s="22" customFormat="1" x14ac:dyDescent="0.3">
      <c r="A11" s="27" t="s">
        <v>180</v>
      </c>
      <c r="B11" s="28" t="s">
        <v>181</v>
      </c>
      <c r="C11" s="14" t="s">
        <v>179</v>
      </c>
      <c r="D11" s="14" t="s">
        <v>182</v>
      </c>
      <c r="E11" s="66">
        <v>0</v>
      </c>
      <c r="F11" s="66">
        <v>0</v>
      </c>
      <c r="G11" s="66">
        <v>966.38</v>
      </c>
      <c r="H11" s="66">
        <v>929.12</v>
      </c>
      <c r="I11" s="66">
        <v>0</v>
      </c>
      <c r="J11" s="39">
        <f t="shared" si="0"/>
        <v>1895.5</v>
      </c>
      <c r="K11" s="39" cm="1">
        <f t="array" ref="K11">SUMPRODUCT(LARGE(E11:I11,{1;2;3}))</f>
        <v>1895.5</v>
      </c>
      <c r="L11" s="21" t="s">
        <v>16</v>
      </c>
    </row>
    <row r="12" spans="1:12" s="22" customFormat="1" x14ac:dyDescent="0.3">
      <c r="A12" s="59" t="s">
        <v>184</v>
      </c>
      <c r="B12" s="26" t="s">
        <v>185</v>
      </c>
      <c r="C12" s="7" t="s">
        <v>75</v>
      </c>
      <c r="D12" s="7" t="s">
        <v>50</v>
      </c>
      <c r="E12" s="67">
        <v>0</v>
      </c>
      <c r="F12" s="67">
        <v>0</v>
      </c>
      <c r="G12" s="67">
        <v>913.61</v>
      </c>
      <c r="H12" s="66">
        <v>969.96</v>
      </c>
      <c r="I12" s="66">
        <v>0</v>
      </c>
      <c r="J12" s="39">
        <f t="shared" si="0"/>
        <v>1883.5700000000002</v>
      </c>
      <c r="K12" s="39" cm="1">
        <f t="array" ref="K12">SUMPRODUCT(LARGE(E12:I12,{1;2;3}))</f>
        <v>1883.5700000000002</v>
      </c>
      <c r="L12" s="21" t="s">
        <v>17</v>
      </c>
    </row>
    <row r="13" spans="1:12" s="22" customFormat="1" x14ac:dyDescent="0.3">
      <c r="A13" s="27" t="s">
        <v>21</v>
      </c>
      <c r="B13" s="28" t="s">
        <v>183</v>
      </c>
      <c r="C13" s="14"/>
      <c r="D13" s="14" t="s">
        <v>50</v>
      </c>
      <c r="E13" s="66">
        <v>0</v>
      </c>
      <c r="F13" s="66">
        <v>0</v>
      </c>
      <c r="G13" s="66">
        <v>933.39</v>
      </c>
      <c r="H13" s="66">
        <v>937.68</v>
      </c>
      <c r="I13" s="66">
        <v>0</v>
      </c>
      <c r="J13" s="39">
        <f t="shared" si="0"/>
        <v>1871.07</v>
      </c>
      <c r="K13" s="39" cm="1">
        <f t="array" ref="K13">SUMPRODUCT(LARGE(E13:I13,{1;2;3}))</f>
        <v>1871.07</v>
      </c>
      <c r="L13" s="21" t="s">
        <v>18</v>
      </c>
    </row>
    <row r="14" spans="1:12" s="22" customFormat="1" x14ac:dyDescent="0.3">
      <c r="A14" s="25">
        <v>118</v>
      </c>
      <c r="B14" s="26" t="s">
        <v>186</v>
      </c>
      <c r="C14" s="14" t="s">
        <v>179</v>
      </c>
      <c r="D14" s="14" t="s">
        <v>182</v>
      </c>
      <c r="E14" s="66">
        <v>0</v>
      </c>
      <c r="F14" s="66">
        <v>0</v>
      </c>
      <c r="G14" s="66">
        <v>889.68</v>
      </c>
      <c r="H14" s="66">
        <v>802.42</v>
      </c>
      <c r="I14" s="66">
        <v>0</v>
      </c>
      <c r="J14" s="39">
        <f t="shared" si="0"/>
        <v>1692.1</v>
      </c>
      <c r="K14" s="39" cm="1">
        <f t="array" ref="K14">SUMPRODUCT(LARGE(E14:I14,{1;2;3}))</f>
        <v>1692.1</v>
      </c>
      <c r="L14" s="21" t="s">
        <v>19</v>
      </c>
    </row>
    <row r="15" spans="1:12" s="22" customFormat="1" x14ac:dyDescent="0.3">
      <c r="A15" s="25">
        <v>108</v>
      </c>
      <c r="B15" s="26" t="s">
        <v>94</v>
      </c>
      <c r="C15" s="14" t="s">
        <v>70</v>
      </c>
      <c r="D15" s="14" t="s">
        <v>71</v>
      </c>
      <c r="E15" s="66">
        <v>621.53</v>
      </c>
      <c r="F15" s="66">
        <v>714.68</v>
      </c>
      <c r="G15" s="66">
        <v>0</v>
      </c>
      <c r="H15" s="66">
        <v>0</v>
      </c>
      <c r="I15" s="66">
        <v>0</v>
      </c>
      <c r="J15" s="39">
        <f t="shared" si="0"/>
        <v>1336.21</v>
      </c>
      <c r="K15" s="39" cm="1">
        <f t="array" ref="K15">SUMPRODUCT(LARGE(E15:I15,{1;2;3}))</f>
        <v>1336.21</v>
      </c>
      <c r="L15" s="21" t="s">
        <v>20</v>
      </c>
    </row>
    <row r="16" spans="1:12" s="22" customFormat="1" x14ac:dyDescent="0.3">
      <c r="A16" s="25">
        <v>121</v>
      </c>
      <c r="B16" s="26" t="s">
        <v>187</v>
      </c>
      <c r="C16" s="14" t="s">
        <v>179</v>
      </c>
      <c r="D16" s="14" t="s">
        <v>182</v>
      </c>
      <c r="E16" s="66">
        <v>0</v>
      </c>
      <c r="F16" s="66">
        <v>0</v>
      </c>
      <c r="G16" s="66">
        <v>884.77</v>
      </c>
      <c r="H16" s="66">
        <v>0</v>
      </c>
      <c r="I16" s="66">
        <v>0</v>
      </c>
      <c r="J16" s="39">
        <f t="shared" si="0"/>
        <v>884.77</v>
      </c>
      <c r="K16" s="39" cm="1">
        <f t="array" ref="K16">SUMPRODUCT(LARGE(E16:I16,{1;2;3}))</f>
        <v>884.77</v>
      </c>
      <c r="L16" s="21" t="s">
        <v>21</v>
      </c>
    </row>
    <row r="17" spans="1:12" s="22" customFormat="1" ht="28.8" x14ac:dyDescent="0.3">
      <c r="A17" s="59" t="s">
        <v>188</v>
      </c>
      <c r="B17" s="26" t="s">
        <v>189</v>
      </c>
      <c r="C17" s="7" t="s">
        <v>179</v>
      </c>
      <c r="D17" s="63" t="s">
        <v>182</v>
      </c>
      <c r="E17" s="67">
        <v>0</v>
      </c>
      <c r="F17" s="67">
        <v>0</v>
      </c>
      <c r="G17" s="66">
        <v>843.49</v>
      </c>
      <c r="H17" s="66">
        <v>0</v>
      </c>
      <c r="I17" s="67">
        <v>0</v>
      </c>
      <c r="J17" s="39">
        <f t="shared" si="0"/>
        <v>843.49</v>
      </c>
      <c r="K17" s="39" cm="1">
        <f t="array" ref="K17">SUMPRODUCT(LARGE(E17:I17,{1;2;3}))</f>
        <v>843.49</v>
      </c>
      <c r="L17" s="21" t="s">
        <v>22</v>
      </c>
    </row>
    <row r="18" spans="1:12" s="22" customFormat="1" x14ac:dyDescent="0.3">
      <c r="A18" s="25">
        <v>66</v>
      </c>
      <c r="B18" s="26" t="s">
        <v>96</v>
      </c>
      <c r="C18" s="14"/>
      <c r="D18" s="14" t="s">
        <v>50</v>
      </c>
      <c r="E18" s="66">
        <v>600.19000000000005</v>
      </c>
      <c r="F18" s="66">
        <v>0</v>
      </c>
      <c r="G18" s="66">
        <v>0</v>
      </c>
      <c r="H18" s="66">
        <v>0</v>
      </c>
      <c r="I18" s="66">
        <v>0</v>
      </c>
      <c r="J18" s="39">
        <f t="shared" si="0"/>
        <v>600.19000000000005</v>
      </c>
      <c r="K18" s="39" cm="1">
        <f t="array" ref="K18">SUMPRODUCT(LARGE(E18:I18,{1;2;3}))</f>
        <v>600.19000000000005</v>
      </c>
      <c r="L18" s="21" t="s">
        <v>23</v>
      </c>
    </row>
    <row r="19" spans="1:12" s="22" customFormat="1" x14ac:dyDescent="0.3">
      <c r="A19" s="30">
        <v>84</v>
      </c>
      <c r="B19" s="31" t="s">
        <v>158</v>
      </c>
      <c r="C19" s="14" t="s">
        <v>159</v>
      </c>
      <c r="D19" s="14" t="s">
        <v>52</v>
      </c>
      <c r="E19" s="66">
        <v>0</v>
      </c>
      <c r="F19" s="66">
        <v>581.91</v>
      </c>
      <c r="G19" s="66">
        <v>0</v>
      </c>
      <c r="H19" s="66">
        <v>0</v>
      </c>
      <c r="I19" s="66">
        <v>0</v>
      </c>
      <c r="J19" s="39">
        <f t="shared" si="0"/>
        <v>581.91</v>
      </c>
      <c r="K19" s="39" cm="1">
        <f t="array" ref="K19">SUMPRODUCT(LARGE(E19:I19,{1;2;3}))</f>
        <v>581.91</v>
      </c>
      <c r="L19" s="21" t="s">
        <v>24</v>
      </c>
    </row>
  </sheetData>
  <autoFilter ref="A6:L19">
    <sortState ref="A7:L19">
      <sortCondition descending="1" ref="K6:K19"/>
    </sortState>
  </autoFilter>
  <sortState ref="B7:M24">
    <sortCondition descending="1" ref="K7:K24"/>
  </sortState>
  <pageMargins left="0.25" right="0.25" top="0.75" bottom="0.75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15"/>
  <sheetViews>
    <sheetView zoomScale="73" zoomScaleNormal="73" workbookViewId="0">
      <selection activeCell="K6" sqref="K6"/>
    </sheetView>
  </sheetViews>
  <sheetFormatPr defaultRowHeight="14.4" x14ac:dyDescent="0.3"/>
  <cols>
    <col min="1" max="1" width="7.33203125" style="3" customWidth="1"/>
    <col min="2" max="2" width="21.109375" customWidth="1"/>
    <col min="3" max="3" width="11.44140625" style="3" customWidth="1"/>
    <col min="4" max="4" width="19.5546875" style="3" customWidth="1"/>
    <col min="5" max="5" width="9.109375" style="64"/>
    <col min="6" max="7" width="8.88671875" style="12"/>
    <col min="8" max="9" width="9.109375" style="64"/>
    <col min="11" max="11" width="10" customWidth="1"/>
    <col min="12" max="12" width="9.109375" style="18"/>
  </cols>
  <sheetData>
    <row r="2" spans="1:12" ht="25.8" x14ac:dyDescent="0.5">
      <c r="D2" s="11" t="s">
        <v>30</v>
      </c>
    </row>
    <row r="4" spans="1:12" ht="18" x14ac:dyDescent="0.35">
      <c r="F4" s="69" t="s">
        <v>39</v>
      </c>
    </row>
    <row r="6" spans="1:12" x14ac:dyDescent="0.3">
      <c r="A6" s="4" t="s">
        <v>0</v>
      </c>
      <c r="B6" s="4" t="s">
        <v>1</v>
      </c>
      <c r="C6" s="4" t="s">
        <v>2</v>
      </c>
      <c r="D6" s="4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4" t="s">
        <v>9</v>
      </c>
      <c r="K6" s="4" t="s">
        <v>225</v>
      </c>
      <c r="L6" s="9" t="s">
        <v>10</v>
      </c>
    </row>
    <row r="7" spans="1:12" x14ac:dyDescent="0.3">
      <c r="A7" s="25">
        <v>74</v>
      </c>
      <c r="B7" s="26" t="s">
        <v>78</v>
      </c>
      <c r="C7" s="14" t="s">
        <v>70</v>
      </c>
      <c r="D7" s="14" t="s">
        <v>79</v>
      </c>
      <c r="E7" s="66">
        <v>1000</v>
      </c>
      <c r="F7" s="66">
        <v>1000</v>
      </c>
      <c r="G7" s="66">
        <v>1000</v>
      </c>
      <c r="H7" s="66">
        <v>1000</v>
      </c>
      <c r="I7" s="66">
        <v>1000</v>
      </c>
      <c r="J7" s="39">
        <f>SUM(E7:I7)</f>
        <v>5000</v>
      </c>
      <c r="K7" s="39" cm="1">
        <f t="array" ref="K7">SUMPRODUCT(LARGE(E7:I7,{1;2;3}))</f>
        <v>3000</v>
      </c>
      <c r="L7" s="21" t="s">
        <v>12</v>
      </c>
    </row>
    <row r="8" spans="1:12" x14ac:dyDescent="0.3">
      <c r="A8" s="32">
        <v>147</v>
      </c>
      <c r="B8" s="28" t="s">
        <v>83</v>
      </c>
      <c r="C8" s="14" t="s">
        <v>70</v>
      </c>
      <c r="D8" s="14" t="s">
        <v>79</v>
      </c>
      <c r="E8" s="66">
        <v>722.68</v>
      </c>
      <c r="F8" s="66">
        <v>845.6</v>
      </c>
      <c r="G8" s="66">
        <v>865.38</v>
      </c>
      <c r="H8" s="66">
        <v>0</v>
      </c>
      <c r="I8" s="66">
        <v>876.54</v>
      </c>
      <c r="J8" s="39">
        <f>SUM(E8:I8)</f>
        <v>3310.2</v>
      </c>
      <c r="K8" s="39" cm="1">
        <f t="array" ref="K8">SUMPRODUCT(LARGE(E8:I8,{1;2;3}))</f>
        <v>2587.52</v>
      </c>
      <c r="L8" s="21" t="s">
        <v>14</v>
      </c>
    </row>
    <row r="9" spans="1:12" x14ac:dyDescent="0.3">
      <c r="A9" s="61">
        <v>71</v>
      </c>
      <c r="B9" s="26" t="s">
        <v>155</v>
      </c>
      <c r="C9" s="7" t="s">
        <v>70</v>
      </c>
      <c r="D9" s="7" t="s">
        <v>79</v>
      </c>
      <c r="E9" s="67">
        <v>0</v>
      </c>
      <c r="F9" s="67">
        <v>892.78</v>
      </c>
      <c r="G9" s="67">
        <v>0</v>
      </c>
      <c r="H9" s="66">
        <v>743.55</v>
      </c>
      <c r="I9" s="67">
        <v>792.8</v>
      </c>
      <c r="J9" s="39">
        <f>SUM(E9:I9)</f>
        <v>2429.13</v>
      </c>
      <c r="K9" s="39" cm="1">
        <f t="array" ref="K9">SUMPRODUCT(LARGE(E9:I9,{1;2;3}))</f>
        <v>2429.13</v>
      </c>
      <c r="L9" s="21" t="s">
        <v>16</v>
      </c>
    </row>
    <row r="10" spans="1:12" x14ac:dyDescent="0.3">
      <c r="A10" s="25">
        <v>42</v>
      </c>
      <c r="B10" s="26" t="s">
        <v>80</v>
      </c>
      <c r="C10" s="14" t="s">
        <v>81</v>
      </c>
      <c r="D10" s="14" t="s">
        <v>52</v>
      </c>
      <c r="E10" s="66">
        <v>834.17</v>
      </c>
      <c r="F10" s="66">
        <v>913.77</v>
      </c>
      <c r="G10" s="66">
        <v>0</v>
      </c>
      <c r="H10" s="66">
        <v>0</v>
      </c>
      <c r="I10" s="66">
        <v>0</v>
      </c>
      <c r="J10" s="39">
        <f>SUM(E10:I10)</f>
        <v>1747.94</v>
      </c>
      <c r="K10" s="39" cm="1">
        <f t="array" ref="K10">SUMPRODUCT(LARGE(E10:I10,{1;2;3}))</f>
        <v>1747.94</v>
      </c>
      <c r="L10" s="21" t="s">
        <v>15</v>
      </c>
    </row>
    <row r="11" spans="1:12" x14ac:dyDescent="0.3">
      <c r="A11" s="32">
        <v>54</v>
      </c>
      <c r="B11" s="28" t="s">
        <v>82</v>
      </c>
      <c r="C11" s="14"/>
      <c r="D11" s="14" t="s">
        <v>50</v>
      </c>
      <c r="E11" s="66">
        <v>820.16</v>
      </c>
      <c r="F11" s="66">
        <v>0</v>
      </c>
      <c r="G11" s="66">
        <v>917.12</v>
      </c>
      <c r="H11" s="66">
        <v>0</v>
      </c>
      <c r="I11" s="66">
        <v>0</v>
      </c>
      <c r="J11" s="39">
        <f>SUM(E11:I11)</f>
        <v>1737.28</v>
      </c>
      <c r="K11" s="39" cm="1">
        <f t="array" ref="K11">SUMPRODUCT(LARGE(E11:I11,{1;2;3}))</f>
        <v>1737.28</v>
      </c>
      <c r="L11" s="21" t="s">
        <v>13</v>
      </c>
    </row>
    <row r="12" spans="1:12" x14ac:dyDescent="0.3">
      <c r="A12" s="25">
        <v>126</v>
      </c>
      <c r="B12" s="26" t="s">
        <v>177</v>
      </c>
      <c r="C12" s="14" t="s">
        <v>75</v>
      </c>
      <c r="D12" s="14"/>
      <c r="E12" s="66">
        <v>0</v>
      </c>
      <c r="F12" s="66">
        <v>0</v>
      </c>
      <c r="G12" s="66">
        <v>962.91</v>
      </c>
      <c r="H12" s="66">
        <v>0</v>
      </c>
      <c r="I12" s="66">
        <v>0</v>
      </c>
      <c r="J12" s="39">
        <f>SUM(E12:I12)</f>
        <v>962.91</v>
      </c>
      <c r="K12" s="39" cm="1">
        <f t="array" ref="K12">SUMPRODUCT(LARGE(E12:I12,{1;2;3}))</f>
        <v>962.91</v>
      </c>
      <c r="L12" s="21" t="s">
        <v>17</v>
      </c>
    </row>
    <row r="13" spans="1:12" x14ac:dyDescent="0.3">
      <c r="A13" s="61">
        <v>117</v>
      </c>
      <c r="B13" s="26" t="s">
        <v>178</v>
      </c>
      <c r="C13" s="7" t="s">
        <v>179</v>
      </c>
      <c r="D13" s="7"/>
      <c r="E13" s="67">
        <v>0</v>
      </c>
      <c r="F13" s="67">
        <v>0</v>
      </c>
      <c r="G13" s="67">
        <v>910.93</v>
      </c>
      <c r="H13" s="66">
        <v>0</v>
      </c>
      <c r="I13" s="66">
        <v>0</v>
      </c>
      <c r="J13" s="39">
        <f>SUM(E13:I13)</f>
        <v>910.93</v>
      </c>
      <c r="K13" s="39" cm="1">
        <f t="array" ref="K13">SUMPRODUCT(LARGE(E13:I13,{1;2;3}))</f>
        <v>910.93</v>
      </c>
      <c r="L13" s="21" t="s">
        <v>18</v>
      </c>
    </row>
    <row r="14" spans="1:12" x14ac:dyDescent="0.3">
      <c r="A14" s="32">
        <v>88</v>
      </c>
      <c r="B14" s="28" t="s">
        <v>156</v>
      </c>
      <c r="C14" s="14"/>
      <c r="D14" s="14" t="s">
        <v>157</v>
      </c>
      <c r="E14" s="66">
        <v>0</v>
      </c>
      <c r="F14" s="66">
        <v>766.2</v>
      </c>
      <c r="G14" s="66">
        <v>0</v>
      </c>
      <c r="H14" s="66">
        <v>0</v>
      </c>
      <c r="I14" s="66">
        <v>0</v>
      </c>
      <c r="J14" s="39">
        <f>SUM(E14:I14)</f>
        <v>766.2</v>
      </c>
      <c r="K14" s="39" cm="1">
        <f t="array" ref="K14">SUMPRODUCT(LARGE(E14:I14,{1;2;3}))</f>
        <v>766.2</v>
      </c>
      <c r="L14" s="21" t="s">
        <v>19</v>
      </c>
    </row>
    <row r="15" spans="1:12" ht="27.6" x14ac:dyDescent="0.3">
      <c r="A15" s="25">
        <v>194</v>
      </c>
      <c r="B15" s="26" t="s">
        <v>84</v>
      </c>
      <c r="C15" s="14" t="s">
        <v>85</v>
      </c>
      <c r="D15" s="14" t="s">
        <v>52</v>
      </c>
      <c r="E15" s="66">
        <v>644.16</v>
      </c>
      <c r="F15" s="66">
        <v>0</v>
      </c>
      <c r="G15" s="66">
        <v>0</v>
      </c>
      <c r="H15" s="66">
        <v>0</v>
      </c>
      <c r="I15" s="66">
        <v>0</v>
      </c>
      <c r="J15" s="39">
        <f>SUM(E15:I15)</f>
        <v>644.16</v>
      </c>
      <c r="K15" s="39" cm="1">
        <f t="array" ref="K15">SUMPRODUCT(LARGE(E15:I15,{1;2;3}))</f>
        <v>644.16</v>
      </c>
      <c r="L15" s="21" t="s">
        <v>20</v>
      </c>
    </row>
  </sheetData>
  <autoFilter ref="A6:L15">
    <sortState ref="A7:L15">
      <sortCondition descending="1" ref="K6:K15"/>
    </sortState>
  </autoFilter>
  <sortState ref="A7:L15">
    <sortCondition descending="1" ref="K7:K15"/>
  </sortState>
  <pageMargins left="0.25" right="0.25" top="0.75" bottom="0.75" header="0.3" footer="0.3"/>
  <pageSetup paperSize="9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6"/>
  <sheetViews>
    <sheetView tabSelected="1" zoomScale="80" zoomScaleNormal="80" workbookViewId="0">
      <selection activeCell="K6" sqref="K6"/>
    </sheetView>
  </sheetViews>
  <sheetFormatPr defaultRowHeight="14.4" x14ac:dyDescent="0.3"/>
  <cols>
    <col min="1" max="1" width="6" style="10" customWidth="1"/>
    <col min="2" max="2" width="21.6640625" customWidth="1"/>
    <col min="3" max="3" width="11.33203125" style="3" customWidth="1"/>
    <col min="4" max="4" width="20.5546875" style="3" customWidth="1"/>
    <col min="5" max="6" width="9.109375" style="64"/>
    <col min="7" max="7" width="8.88671875" style="12"/>
    <col min="8" max="9" width="9.109375" style="64"/>
    <col min="11" max="11" width="9.109375" customWidth="1"/>
    <col min="12" max="12" width="9.109375" style="8"/>
  </cols>
  <sheetData>
    <row r="2" spans="1:12" ht="25.8" x14ac:dyDescent="0.5">
      <c r="D2" s="11" t="s">
        <v>30</v>
      </c>
    </row>
    <row r="4" spans="1:12" ht="18" x14ac:dyDescent="0.35">
      <c r="F4" s="70" t="s">
        <v>38</v>
      </c>
    </row>
    <row r="6" spans="1:12" x14ac:dyDescent="0.3">
      <c r="A6" s="9" t="s">
        <v>0</v>
      </c>
      <c r="B6" s="4" t="s">
        <v>1</v>
      </c>
      <c r="C6" s="4" t="s">
        <v>2</v>
      </c>
      <c r="D6" s="4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4" t="s">
        <v>9</v>
      </c>
      <c r="K6" s="4" t="s">
        <v>225</v>
      </c>
      <c r="L6" s="9" t="s">
        <v>10</v>
      </c>
    </row>
    <row r="7" spans="1:12" x14ac:dyDescent="0.3">
      <c r="A7" s="25">
        <v>60</v>
      </c>
      <c r="B7" s="26" t="s">
        <v>48</v>
      </c>
      <c r="C7" s="14" t="s">
        <v>49</v>
      </c>
      <c r="D7" s="14" t="s">
        <v>50</v>
      </c>
      <c r="E7" s="65">
        <v>1000</v>
      </c>
      <c r="F7" s="66">
        <v>1000</v>
      </c>
      <c r="G7" s="66">
        <v>1000</v>
      </c>
      <c r="H7" s="66">
        <v>1000</v>
      </c>
      <c r="I7" s="66">
        <v>1000</v>
      </c>
      <c r="J7" s="39">
        <f t="shared" ref="J7:J26" si="0">SUM(E7:I7)</f>
        <v>5000</v>
      </c>
      <c r="K7" s="39" cm="1">
        <f t="array" ref="K7">SUMPRODUCT(LARGE(E7:I7,{1;2;3}))</f>
        <v>3000</v>
      </c>
      <c r="L7" s="21" t="s">
        <v>12</v>
      </c>
    </row>
    <row r="8" spans="1:12" x14ac:dyDescent="0.3">
      <c r="A8" s="27" t="s">
        <v>65</v>
      </c>
      <c r="B8" s="28" t="s">
        <v>53</v>
      </c>
      <c r="C8" s="14" t="s">
        <v>51</v>
      </c>
      <c r="D8" s="14" t="s">
        <v>52</v>
      </c>
      <c r="E8" s="66">
        <v>969.82</v>
      </c>
      <c r="F8" s="66">
        <v>918.52</v>
      </c>
      <c r="G8" s="66">
        <v>966.46</v>
      </c>
      <c r="H8" s="66">
        <v>0</v>
      </c>
      <c r="I8" s="66">
        <v>981.36</v>
      </c>
      <c r="J8" s="39">
        <f t="shared" si="0"/>
        <v>3836.1600000000003</v>
      </c>
      <c r="K8" s="39" cm="1">
        <f t="array" ref="K8">SUMPRODUCT(LARGE(E8:I8,{1;2;3}))</f>
        <v>2917.6400000000003</v>
      </c>
      <c r="L8" s="21" t="s">
        <v>14</v>
      </c>
    </row>
    <row r="9" spans="1:12" x14ac:dyDescent="0.3">
      <c r="A9" s="27" t="s">
        <v>67</v>
      </c>
      <c r="B9" s="28" t="s">
        <v>57</v>
      </c>
      <c r="C9" s="14" t="s">
        <v>58</v>
      </c>
      <c r="D9" s="14"/>
      <c r="E9" s="66">
        <v>868.47</v>
      </c>
      <c r="F9" s="66">
        <v>885.71</v>
      </c>
      <c r="G9" s="66">
        <v>854.01</v>
      </c>
      <c r="H9" s="66">
        <v>886.23</v>
      </c>
      <c r="I9" s="66">
        <v>873.3</v>
      </c>
      <c r="J9" s="39">
        <f t="shared" si="0"/>
        <v>4367.72</v>
      </c>
      <c r="K9" s="39" cm="1">
        <f t="array" ref="K9">SUMPRODUCT(LARGE(E9:I9,{1;2;3}))</f>
        <v>2645.24</v>
      </c>
      <c r="L9" s="21" t="s">
        <v>15</v>
      </c>
    </row>
    <row r="10" spans="1:12" x14ac:dyDescent="0.3">
      <c r="A10" s="27" t="s">
        <v>66</v>
      </c>
      <c r="B10" s="28" t="s">
        <v>54</v>
      </c>
      <c r="C10" s="14" t="s">
        <v>51</v>
      </c>
      <c r="D10" s="14" t="s">
        <v>52</v>
      </c>
      <c r="E10" s="66">
        <v>965.93</v>
      </c>
      <c r="F10" s="66">
        <v>795.51</v>
      </c>
      <c r="G10" s="66">
        <v>770.3</v>
      </c>
      <c r="H10" s="66">
        <v>0</v>
      </c>
      <c r="I10" s="66">
        <v>859.05</v>
      </c>
      <c r="J10" s="39">
        <f t="shared" si="0"/>
        <v>3390.79</v>
      </c>
      <c r="K10" s="39" cm="1">
        <f t="array" ref="K10">SUMPRODUCT(LARGE(E10:I10,{1;2;3}))</f>
        <v>2620.4899999999998</v>
      </c>
      <c r="L10" s="21" t="s">
        <v>13</v>
      </c>
    </row>
    <row r="11" spans="1:12" x14ac:dyDescent="0.3">
      <c r="A11" s="25">
        <v>96</v>
      </c>
      <c r="B11" s="26" t="s">
        <v>146</v>
      </c>
      <c r="C11" s="14" t="s">
        <v>128</v>
      </c>
      <c r="D11" s="14" t="s">
        <v>147</v>
      </c>
      <c r="E11" s="66">
        <v>0</v>
      </c>
      <c r="F11" s="66">
        <v>869.41</v>
      </c>
      <c r="G11" s="66">
        <v>838.36</v>
      </c>
      <c r="H11" s="66">
        <v>0</v>
      </c>
      <c r="I11" s="66">
        <v>899.07</v>
      </c>
      <c r="J11" s="39">
        <f t="shared" si="0"/>
        <v>2606.84</v>
      </c>
      <c r="K11" s="39" cm="1">
        <f t="array" ref="K11">SUMPRODUCT(LARGE(E11:I11,{1;2;3}))</f>
        <v>2606.84</v>
      </c>
      <c r="L11" s="21" t="s">
        <v>16</v>
      </c>
    </row>
    <row r="12" spans="1:12" x14ac:dyDescent="0.3">
      <c r="A12" s="25">
        <v>93</v>
      </c>
      <c r="B12" s="26" t="s">
        <v>63</v>
      </c>
      <c r="C12" s="14" t="s">
        <v>49</v>
      </c>
      <c r="D12" s="14" t="s">
        <v>50</v>
      </c>
      <c r="E12" s="66">
        <v>704.68</v>
      </c>
      <c r="F12" s="66">
        <v>754.95</v>
      </c>
      <c r="G12" s="66">
        <v>835.66</v>
      </c>
      <c r="H12" s="66">
        <v>836.16</v>
      </c>
      <c r="I12" s="66">
        <v>919.05</v>
      </c>
      <c r="J12" s="39">
        <f t="shared" si="0"/>
        <v>4050.5</v>
      </c>
      <c r="K12" s="39" cm="1">
        <f t="array" ref="K12">SUMPRODUCT(LARGE(E12:I12,{1;2;3}))</f>
        <v>2590.87</v>
      </c>
      <c r="L12" s="21" t="s">
        <v>17</v>
      </c>
    </row>
    <row r="13" spans="1:12" x14ac:dyDescent="0.3">
      <c r="A13" s="87" t="s">
        <v>173</v>
      </c>
      <c r="B13" s="28" t="s">
        <v>174</v>
      </c>
      <c r="C13" s="6" t="s">
        <v>49</v>
      </c>
      <c r="D13" s="6" t="s">
        <v>50</v>
      </c>
      <c r="E13" s="67">
        <v>0</v>
      </c>
      <c r="F13" s="67">
        <v>0</v>
      </c>
      <c r="G13" s="67">
        <v>783.48</v>
      </c>
      <c r="H13" s="67">
        <v>855.49</v>
      </c>
      <c r="I13" s="66">
        <v>910.38</v>
      </c>
      <c r="J13" s="39">
        <f t="shared" si="0"/>
        <v>2549.35</v>
      </c>
      <c r="K13" s="39" cm="1">
        <f t="array" ref="K13">SUMPRODUCT(LARGE(E13:I13,{1;2;3}))</f>
        <v>2549.35</v>
      </c>
      <c r="L13" s="21" t="s">
        <v>18</v>
      </c>
    </row>
    <row r="14" spans="1:12" x14ac:dyDescent="0.3">
      <c r="A14" s="87" t="s">
        <v>148</v>
      </c>
      <c r="B14" s="26" t="s">
        <v>149</v>
      </c>
      <c r="C14" s="6" t="s">
        <v>49</v>
      </c>
      <c r="D14" s="6" t="s">
        <v>50</v>
      </c>
      <c r="E14" s="66">
        <v>0</v>
      </c>
      <c r="F14" s="67">
        <v>847.86</v>
      </c>
      <c r="G14" s="66">
        <v>854.95</v>
      </c>
      <c r="H14" s="67">
        <v>0</v>
      </c>
      <c r="I14" s="66">
        <v>844.02</v>
      </c>
      <c r="J14" s="39">
        <f t="shared" si="0"/>
        <v>2546.83</v>
      </c>
      <c r="K14" s="39" cm="1">
        <f t="array" ref="K14">SUMPRODUCT(LARGE(E14:I14,{1;2;3}))</f>
        <v>2546.83</v>
      </c>
      <c r="L14" s="21" t="s">
        <v>19</v>
      </c>
    </row>
    <row r="15" spans="1:12" x14ac:dyDescent="0.3">
      <c r="A15" s="30">
        <v>109</v>
      </c>
      <c r="B15" s="31" t="s">
        <v>59</v>
      </c>
      <c r="C15" s="14"/>
      <c r="D15" s="40" t="s">
        <v>52</v>
      </c>
      <c r="E15" s="66">
        <v>832.47</v>
      </c>
      <c r="F15" s="66">
        <v>0</v>
      </c>
      <c r="G15" s="66">
        <v>0</v>
      </c>
      <c r="H15" s="66">
        <v>760.93</v>
      </c>
      <c r="I15" s="66">
        <v>893.52</v>
      </c>
      <c r="J15" s="39">
        <f t="shared" si="0"/>
        <v>2486.92</v>
      </c>
      <c r="K15" s="39" cm="1">
        <f t="array" ref="K15">SUMPRODUCT(LARGE(E15:I15,{1;2;3}))</f>
        <v>2486.92</v>
      </c>
      <c r="L15" s="21" t="s">
        <v>20</v>
      </c>
    </row>
    <row r="16" spans="1:12" x14ac:dyDescent="0.3">
      <c r="A16" s="29" t="s">
        <v>68</v>
      </c>
      <c r="B16" s="24" t="s">
        <v>60</v>
      </c>
      <c r="C16" s="14" t="s">
        <v>51</v>
      </c>
      <c r="D16" s="14" t="s">
        <v>52</v>
      </c>
      <c r="E16" s="66">
        <v>832.47</v>
      </c>
      <c r="F16" s="66">
        <v>0</v>
      </c>
      <c r="G16" s="66">
        <v>713.76</v>
      </c>
      <c r="H16" s="66">
        <v>784.11</v>
      </c>
      <c r="I16" s="66">
        <v>0</v>
      </c>
      <c r="J16" s="39">
        <f t="shared" si="0"/>
        <v>2330.34</v>
      </c>
      <c r="K16" s="39" cm="1">
        <f t="array" ref="K16">SUMPRODUCT(LARGE(E16:I16,{1;2;3}))</f>
        <v>2330.34</v>
      </c>
      <c r="L16" s="21" t="s">
        <v>21</v>
      </c>
    </row>
    <row r="17" spans="1:12" x14ac:dyDescent="0.3">
      <c r="A17" s="30">
        <v>105</v>
      </c>
      <c r="B17" s="31" t="s">
        <v>64</v>
      </c>
      <c r="C17" s="14" t="s">
        <v>51</v>
      </c>
      <c r="D17" s="14" t="s">
        <v>52</v>
      </c>
      <c r="E17" s="66">
        <v>663.91</v>
      </c>
      <c r="F17" s="66">
        <v>618.07000000000005</v>
      </c>
      <c r="G17" s="66">
        <v>642.98</v>
      </c>
      <c r="H17" s="66">
        <v>635.19000000000005</v>
      </c>
      <c r="I17" s="66">
        <v>690.11</v>
      </c>
      <c r="J17" s="39">
        <f t="shared" si="0"/>
        <v>3250.26</v>
      </c>
      <c r="K17" s="39" cm="1">
        <f t="array" ref="K17">SUMPRODUCT(LARGE(E17:I17,{1;2;3}))</f>
        <v>1997</v>
      </c>
      <c r="L17" s="21" t="s">
        <v>22</v>
      </c>
    </row>
    <row r="18" spans="1:12" x14ac:dyDescent="0.3">
      <c r="A18" s="46" t="s">
        <v>199</v>
      </c>
      <c r="B18" s="24" t="s">
        <v>200</v>
      </c>
      <c r="C18" s="6" t="s">
        <v>49</v>
      </c>
      <c r="D18" s="6" t="s">
        <v>50</v>
      </c>
      <c r="E18" s="79">
        <v>0</v>
      </c>
      <c r="F18" s="79">
        <v>0</v>
      </c>
      <c r="G18" s="79">
        <v>0</v>
      </c>
      <c r="H18" s="79">
        <v>882.27</v>
      </c>
      <c r="I18" s="79">
        <v>966.61</v>
      </c>
      <c r="J18" s="39">
        <f t="shared" si="0"/>
        <v>1848.88</v>
      </c>
      <c r="K18" s="39" cm="1">
        <f t="array" ref="K18">SUMPRODUCT(LARGE(E18:I18,{1;2;3}))</f>
        <v>1848.88</v>
      </c>
      <c r="L18" s="46" t="s">
        <v>23</v>
      </c>
    </row>
    <row r="19" spans="1:12" x14ac:dyDescent="0.3">
      <c r="A19" s="30">
        <v>187</v>
      </c>
      <c r="B19" s="31" t="s">
        <v>55</v>
      </c>
      <c r="C19" s="14" t="s">
        <v>56</v>
      </c>
      <c r="D19" s="14" t="s">
        <v>52</v>
      </c>
      <c r="E19" s="66">
        <v>870.04</v>
      </c>
      <c r="F19" s="66">
        <v>847.14</v>
      </c>
      <c r="G19" s="66">
        <v>0</v>
      </c>
      <c r="H19" s="66">
        <v>0</v>
      </c>
      <c r="I19" s="66">
        <v>0</v>
      </c>
      <c r="J19" s="39">
        <f t="shared" si="0"/>
        <v>1717.1799999999998</v>
      </c>
      <c r="K19" s="39" cm="1">
        <f t="array" ref="K19">SUMPRODUCT(LARGE(E19:I19,{1;2;3}))</f>
        <v>1717.1799999999998</v>
      </c>
      <c r="L19" s="21" t="s">
        <v>24</v>
      </c>
    </row>
    <row r="20" spans="1:12" x14ac:dyDescent="0.3">
      <c r="A20" s="29" t="s">
        <v>67</v>
      </c>
      <c r="B20" s="24" t="s">
        <v>152</v>
      </c>
      <c r="C20" s="14" t="s">
        <v>85</v>
      </c>
      <c r="D20" s="14"/>
      <c r="E20" s="66">
        <v>0</v>
      </c>
      <c r="F20" s="66">
        <v>713.67</v>
      </c>
      <c r="G20" s="66">
        <v>686.67</v>
      </c>
      <c r="H20" s="66">
        <v>0</v>
      </c>
      <c r="I20" s="66">
        <v>0</v>
      </c>
      <c r="J20" s="39">
        <f t="shared" si="0"/>
        <v>1400.34</v>
      </c>
      <c r="K20" s="39" cm="1">
        <f t="array" ref="K20">SUMPRODUCT(LARGE(E20:I20,{1;2;3}))</f>
        <v>1400.34</v>
      </c>
      <c r="L20" s="21" t="s">
        <v>25</v>
      </c>
    </row>
    <row r="21" spans="1:12" x14ac:dyDescent="0.3">
      <c r="A21" s="46" t="s">
        <v>214</v>
      </c>
      <c r="B21" s="31" t="s">
        <v>215</v>
      </c>
      <c r="C21" s="6" t="s">
        <v>49</v>
      </c>
      <c r="D21" s="6" t="s">
        <v>50</v>
      </c>
      <c r="E21" s="79">
        <v>0</v>
      </c>
      <c r="F21" s="79">
        <v>0</v>
      </c>
      <c r="G21" s="74">
        <v>0</v>
      </c>
      <c r="H21" s="79">
        <v>0</v>
      </c>
      <c r="I21" s="79">
        <v>927.88</v>
      </c>
      <c r="J21" s="39">
        <f t="shared" si="0"/>
        <v>927.88</v>
      </c>
      <c r="K21" s="39" cm="1">
        <f t="array" ref="K21">SUMPRODUCT(LARGE(E21:I21,{1;2;3}))</f>
        <v>927.88</v>
      </c>
      <c r="L21" s="9" t="s">
        <v>27</v>
      </c>
    </row>
    <row r="22" spans="1:12" x14ac:dyDescent="0.3">
      <c r="A22" s="46" t="s">
        <v>150</v>
      </c>
      <c r="B22" s="24" t="s">
        <v>151</v>
      </c>
      <c r="C22" s="6" t="s">
        <v>70</v>
      </c>
      <c r="D22" s="6" t="s">
        <v>71</v>
      </c>
      <c r="E22" s="67">
        <v>0</v>
      </c>
      <c r="F22" s="67">
        <v>844.97</v>
      </c>
      <c r="G22" s="66">
        <v>0</v>
      </c>
      <c r="H22" s="67">
        <v>0</v>
      </c>
      <c r="I22" s="66">
        <v>0</v>
      </c>
      <c r="J22" s="39">
        <f t="shared" si="0"/>
        <v>844.97</v>
      </c>
      <c r="K22" s="39" cm="1">
        <f t="array" ref="K22">SUMPRODUCT(LARGE(E22:I22,{1;2;3}))</f>
        <v>844.97</v>
      </c>
      <c r="L22" s="21" t="s">
        <v>28</v>
      </c>
    </row>
    <row r="23" spans="1:12" x14ac:dyDescent="0.3">
      <c r="A23" s="30">
        <v>127</v>
      </c>
      <c r="B23" s="31" t="s">
        <v>172</v>
      </c>
      <c r="C23" s="14" t="s">
        <v>75</v>
      </c>
      <c r="D23" s="14"/>
      <c r="E23" s="66">
        <v>0</v>
      </c>
      <c r="F23" s="66">
        <v>0</v>
      </c>
      <c r="G23" s="66">
        <v>789.05</v>
      </c>
      <c r="H23" s="66">
        <v>0</v>
      </c>
      <c r="I23" s="66">
        <v>0</v>
      </c>
      <c r="J23" s="39">
        <f t="shared" si="0"/>
        <v>789.05</v>
      </c>
      <c r="K23" s="39" cm="1">
        <f t="array" ref="K23">SUMPRODUCT(LARGE(E23:I23,{1;2;3}))</f>
        <v>789.05</v>
      </c>
      <c r="L23" s="21" t="s">
        <v>29</v>
      </c>
    </row>
    <row r="24" spans="1:12" x14ac:dyDescent="0.3">
      <c r="A24" s="29" t="s">
        <v>175</v>
      </c>
      <c r="B24" s="24" t="s">
        <v>176</v>
      </c>
      <c r="C24" s="14" t="s">
        <v>75</v>
      </c>
      <c r="D24" s="14"/>
      <c r="E24" s="66">
        <v>0</v>
      </c>
      <c r="F24" s="66">
        <v>0</v>
      </c>
      <c r="G24" s="66">
        <v>762</v>
      </c>
      <c r="H24" s="66">
        <v>0</v>
      </c>
      <c r="I24" s="66">
        <v>0</v>
      </c>
      <c r="J24" s="39">
        <f t="shared" si="0"/>
        <v>762</v>
      </c>
      <c r="K24" s="39" cm="1">
        <f t="array" ref="K24">SUMPRODUCT(LARGE(E24:I24,{1;2;3}))</f>
        <v>762</v>
      </c>
      <c r="L24" s="21" t="s">
        <v>26</v>
      </c>
    </row>
    <row r="25" spans="1:12" x14ac:dyDescent="0.3">
      <c r="A25" s="30">
        <v>104</v>
      </c>
      <c r="B25" s="31" t="s">
        <v>61</v>
      </c>
      <c r="C25" s="14" t="s">
        <v>62</v>
      </c>
      <c r="D25" s="40"/>
      <c r="E25" s="66">
        <v>729.2</v>
      </c>
      <c r="F25" s="66">
        <v>0</v>
      </c>
      <c r="G25" s="66">
        <v>0</v>
      </c>
      <c r="H25" s="66">
        <v>0</v>
      </c>
      <c r="I25" s="66">
        <v>0</v>
      </c>
      <c r="J25" s="39">
        <f t="shared" si="0"/>
        <v>729.2</v>
      </c>
      <c r="K25" s="39" cm="1">
        <f t="array" ref="K25">SUMPRODUCT(LARGE(E25:I25,{1;2;3}))</f>
        <v>729.2</v>
      </c>
      <c r="L25" s="21" t="s">
        <v>201</v>
      </c>
    </row>
    <row r="26" spans="1:12" x14ac:dyDescent="0.3">
      <c r="A26" s="46" t="s">
        <v>153</v>
      </c>
      <c r="B26" s="24" t="s">
        <v>154</v>
      </c>
      <c r="C26" s="6" t="s">
        <v>49</v>
      </c>
      <c r="D26" s="6"/>
      <c r="E26" s="67">
        <v>0</v>
      </c>
      <c r="F26" s="67">
        <v>673.46</v>
      </c>
      <c r="G26" s="67">
        <v>0</v>
      </c>
      <c r="H26" s="67">
        <v>0</v>
      </c>
      <c r="I26" s="66">
        <v>0</v>
      </c>
      <c r="J26" s="39">
        <f t="shared" si="0"/>
        <v>673.46</v>
      </c>
      <c r="K26" s="39" cm="1">
        <f t="array" ref="K26">SUMPRODUCT(LARGE(E26:I26,{1;2;3}))</f>
        <v>673.46</v>
      </c>
      <c r="L26" s="21" t="s">
        <v>216</v>
      </c>
    </row>
  </sheetData>
  <autoFilter ref="A6:L24">
    <sortState ref="A7:L26">
      <sortCondition descending="1" ref="K6:K24"/>
    </sortState>
  </autoFilter>
  <sortState ref="B7:M25">
    <sortCondition descending="1" ref="K7:K25"/>
  </sortState>
  <pageMargins left="0.25" right="0.25" top="0.75" bottom="0.75" header="0.3" footer="0.3"/>
  <pageSetup paperSize="9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13"/>
  <sheetViews>
    <sheetView topLeftCell="A2" zoomScale="68" zoomScaleNormal="68" workbookViewId="0">
      <selection activeCell="K6" sqref="K6"/>
    </sheetView>
  </sheetViews>
  <sheetFormatPr defaultRowHeight="14.4" x14ac:dyDescent="0.3"/>
  <cols>
    <col min="1" max="1" width="6" style="3" customWidth="1"/>
    <col min="2" max="2" width="22" customWidth="1"/>
    <col min="3" max="3" width="11.109375" customWidth="1"/>
    <col min="4" max="4" width="20.109375" customWidth="1"/>
    <col min="5" max="5" width="9" style="12" customWidth="1"/>
    <col min="6" max="9" width="8.88671875" style="12"/>
    <col min="11" max="11" width="10" customWidth="1"/>
    <col min="12" max="12" width="6.6640625" customWidth="1"/>
    <col min="15" max="15" width="9" customWidth="1"/>
  </cols>
  <sheetData>
    <row r="2" spans="1:12" ht="25.8" x14ac:dyDescent="0.5">
      <c r="D2" s="2" t="s">
        <v>30</v>
      </c>
    </row>
    <row r="4" spans="1:12" ht="18" x14ac:dyDescent="0.35">
      <c r="F4" s="69" t="s">
        <v>37</v>
      </c>
    </row>
    <row r="6" spans="1:12" x14ac:dyDescent="0.3">
      <c r="A6" s="4" t="s">
        <v>0</v>
      </c>
      <c r="B6" s="4" t="s">
        <v>1</v>
      </c>
      <c r="C6" s="4" t="s">
        <v>2</v>
      </c>
      <c r="D6" s="4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4" t="s">
        <v>9</v>
      </c>
      <c r="K6" s="4" t="s">
        <v>225</v>
      </c>
      <c r="L6" s="4" t="s">
        <v>10</v>
      </c>
    </row>
    <row r="7" spans="1:12" x14ac:dyDescent="0.3">
      <c r="A7" s="25">
        <v>9</v>
      </c>
      <c r="B7" s="26" t="s">
        <v>102</v>
      </c>
      <c r="C7" s="24" t="s">
        <v>75</v>
      </c>
      <c r="D7" s="24" t="s">
        <v>50</v>
      </c>
      <c r="E7" s="66">
        <v>1000</v>
      </c>
      <c r="F7" s="66">
        <v>1000</v>
      </c>
      <c r="G7" s="66">
        <v>1000</v>
      </c>
      <c r="H7" s="66">
        <v>1000</v>
      </c>
      <c r="I7" s="66">
        <v>1000</v>
      </c>
      <c r="J7" s="39">
        <f t="shared" ref="J7:J13" si="0">SUM(E7:I7)</f>
        <v>5000</v>
      </c>
      <c r="K7" s="39" cm="1">
        <f t="array" ref="K7">SUMPRODUCT(LARGE(E7:I7,{1;2;3}))</f>
        <v>3000</v>
      </c>
      <c r="L7" s="20">
        <v>1</v>
      </c>
    </row>
    <row r="8" spans="1:12" x14ac:dyDescent="0.3">
      <c r="A8" s="25">
        <v>55</v>
      </c>
      <c r="B8" s="26" t="s">
        <v>104</v>
      </c>
      <c r="C8" s="14" t="s">
        <v>75</v>
      </c>
      <c r="D8" s="53" t="s">
        <v>50</v>
      </c>
      <c r="E8" s="66">
        <v>920.83</v>
      </c>
      <c r="F8" s="66">
        <v>885.58</v>
      </c>
      <c r="G8" s="66">
        <v>863.81</v>
      </c>
      <c r="H8" s="66">
        <v>743.32</v>
      </c>
      <c r="I8" s="66">
        <v>821.11</v>
      </c>
      <c r="J8" s="39">
        <f t="shared" si="0"/>
        <v>4234.6500000000005</v>
      </c>
      <c r="K8" s="39" cm="1">
        <f t="array" ref="K8">SUMPRODUCT(LARGE(E8:I8,{1;2;3}))</f>
        <v>2670.2200000000003</v>
      </c>
      <c r="L8" s="20">
        <v>2</v>
      </c>
    </row>
    <row r="9" spans="1:12" x14ac:dyDescent="0.3">
      <c r="A9" s="73">
        <v>22</v>
      </c>
      <c r="B9" s="26" t="s">
        <v>162</v>
      </c>
      <c r="C9" s="24" t="s">
        <v>75</v>
      </c>
      <c r="D9" s="24" t="s">
        <v>50</v>
      </c>
      <c r="E9" s="66">
        <v>0</v>
      </c>
      <c r="F9" s="66">
        <v>736.45</v>
      </c>
      <c r="G9" s="66">
        <v>780.29</v>
      </c>
      <c r="H9" s="66">
        <v>722.83</v>
      </c>
      <c r="I9" s="66">
        <v>800</v>
      </c>
      <c r="J9" s="39">
        <f t="shared" si="0"/>
        <v>3039.57</v>
      </c>
      <c r="K9" s="39" cm="1">
        <f t="array" ref="K9">SUMPRODUCT(LARGE(E9:I9,{1;2;3}))</f>
        <v>2316.7399999999998</v>
      </c>
      <c r="L9" s="20">
        <v>3</v>
      </c>
    </row>
    <row r="10" spans="1:12" x14ac:dyDescent="0.3">
      <c r="A10" s="25">
        <v>32</v>
      </c>
      <c r="B10" s="26" t="s">
        <v>105</v>
      </c>
      <c r="C10" s="24" t="s">
        <v>51</v>
      </c>
      <c r="D10" s="53" t="s">
        <v>52</v>
      </c>
      <c r="E10" s="66">
        <v>690.35</v>
      </c>
      <c r="F10" s="66">
        <v>643.45000000000005</v>
      </c>
      <c r="G10" s="66">
        <v>632.12</v>
      </c>
      <c r="H10" s="66">
        <v>551.15</v>
      </c>
      <c r="I10" s="66">
        <v>662.1</v>
      </c>
      <c r="J10" s="39">
        <f t="shared" si="0"/>
        <v>3179.17</v>
      </c>
      <c r="K10" s="39" cm="1">
        <f t="array" ref="K10">SUMPRODUCT(LARGE(E10:I10,{1;2;3}))</f>
        <v>1995.9</v>
      </c>
      <c r="L10" s="20">
        <v>4</v>
      </c>
    </row>
    <row r="11" spans="1:12" x14ac:dyDescent="0.3">
      <c r="A11" s="14">
        <v>186</v>
      </c>
      <c r="B11" s="24" t="s">
        <v>103</v>
      </c>
      <c r="C11" s="24" t="s">
        <v>75</v>
      </c>
      <c r="D11" s="24" t="s">
        <v>52</v>
      </c>
      <c r="E11" s="66">
        <v>977.64</v>
      </c>
      <c r="F11" s="66">
        <v>0</v>
      </c>
      <c r="G11" s="66">
        <v>0</v>
      </c>
      <c r="H11" s="66">
        <v>0</v>
      </c>
      <c r="I11" s="66">
        <v>0</v>
      </c>
      <c r="J11" s="39">
        <f t="shared" si="0"/>
        <v>977.64</v>
      </c>
      <c r="K11" s="39" cm="1">
        <f t="array" ref="K11">SUMPRODUCT(LARGE(E11:I11,{1;2;3}))</f>
        <v>977.64</v>
      </c>
      <c r="L11" s="20">
        <v>5</v>
      </c>
    </row>
    <row r="12" spans="1:12" x14ac:dyDescent="0.3">
      <c r="A12" s="6">
        <v>172</v>
      </c>
      <c r="B12" s="31" t="s">
        <v>204</v>
      </c>
      <c r="C12" s="24" t="s">
        <v>205</v>
      </c>
      <c r="D12" s="24" t="s">
        <v>206</v>
      </c>
      <c r="E12" s="79">
        <v>0</v>
      </c>
      <c r="F12" s="79">
        <v>0</v>
      </c>
      <c r="G12" s="79">
        <v>0</v>
      </c>
      <c r="H12" s="79">
        <v>667.31</v>
      </c>
      <c r="I12" s="74">
        <v>0</v>
      </c>
      <c r="J12" s="39">
        <f t="shared" si="0"/>
        <v>667.31</v>
      </c>
      <c r="K12" s="39" cm="1">
        <f t="array" ref="K12">SUMPRODUCT(LARGE(E12:I12,{1;2;3}))</f>
        <v>667.31</v>
      </c>
      <c r="L12" s="6">
        <v>6</v>
      </c>
    </row>
    <row r="13" spans="1:12" x14ac:dyDescent="0.3">
      <c r="A13" s="6">
        <v>179</v>
      </c>
      <c r="B13" s="31" t="s">
        <v>218</v>
      </c>
      <c r="C13" s="5"/>
      <c r="D13" s="5"/>
      <c r="E13" s="74">
        <v>0</v>
      </c>
      <c r="F13" s="74">
        <v>0</v>
      </c>
      <c r="G13" s="74">
        <v>0</v>
      </c>
      <c r="H13" s="74">
        <v>0</v>
      </c>
      <c r="I13" s="74">
        <v>569.83000000000004</v>
      </c>
      <c r="J13" s="39">
        <f t="shared" si="0"/>
        <v>569.83000000000004</v>
      </c>
      <c r="K13" s="39" cm="1">
        <f t="array" ref="K13">SUMPRODUCT(LARGE(E13:I13,{1;2;3}))</f>
        <v>569.83000000000004</v>
      </c>
      <c r="L13" s="20">
        <v>7</v>
      </c>
    </row>
  </sheetData>
  <autoFilter ref="A6:L11">
    <sortState ref="A7:L12">
      <sortCondition descending="1" ref="K6:K11"/>
    </sortState>
  </autoFilter>
  <pageMargins left="0.25" right="0.25" top="0.75" bottom="0.75" header="0.3" footer="0.3"/>
  <pageSetup paperSize="9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8"/>
  <sheetViews>
    <sheetView zoomScale="73" zoomScaleNormal="73" workbookViewId="0">
      <selection activeCell="K6" sqref="K6"/>
    </sheetView>
  </sheetViews>
  <sheetFormatPr defaultRowHeight="14.4" x14ac:dyDescent="0.3"/>
  <cols>
    <col min="1" max="1" width="6" style="3" customWidth="1"/>
    <col min="2" max="2" width="22.6640625" customWidth="1"/>
    <col min="4" max="4" width="20.6640625" style="3" customWidth="1"/>
    <col min="5" max="9" width="8.88671875" style="12"/>
    <col min="11" max="11" width="10.33203125" customWidth="1"/>
  </cols>
  <sheetData>
    <row r="2" spans="1:12" ht="25.8" x14ac:dyDescent="0.5">
      <c r="D2" s="11" t="s">
        <v>30</v>
      </c>
    </row>
    <row r="4" spans="1:12" ht="18" x14ac:dyDescent="0.35">
      <c r="F4" s="69" t="s">
        <v>36</v>
      </c>
    </row>
    <row r="6" spans="1:12" x14ac:dyDescent="0.3">
      <c r="A6" s="4" t="s">
        <v>0</v>
      </c>
      <c r="B6" s="4" t="s">
        <v>1</v>
      </c>
      <c r="C6" s="4" t="s">
        <v>2</v>
      </c>
      <c r="D6" s="4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4" t="s">
        <v>9</v>
      </c>
      <c r="K6" s="4" t="s">
        <v>225</v>
      </c>
      <c r="L6" s="4" t="s">
        <v>10</v>
      </c>
    </row>
    <row r="7" spans="1:12" x14ac:dyDescent="0.3">
      <c r="A7" s="47">
        <v>11</v>
      </c>
      <c r="B7" s="48" t="s">
        <v>101</v>
      </c>
      <c r="C7" s="49" t="s">
        <v>75</v>
      </c>
      <c r="D7" s="49" t="s">
        <v>50</v>
      </c>
      <c r="E7" s="71">
        <v>1000</v>
      </c>
      <c r="F7" s="71">
        <v>1000</v>
      </c>
      <c r="G7" s="71">
        <v>744.22</v>
      </c>
      <c r="H7" s="71">
        <v>1000</v>
      </c>
      <c r="I7" s="71">
        <v>1000</v>
      </c>
      <c r="J7" s="52">
        <f>SUM(E7:I7)</f>
        <v>4744.22</v>
      </c>
      <c r="K7" s="52" cm="1">
        <f t="array" ref="K7">SUMPRODUCT(LARGE(E7:I7,{1;2;3}))</f>
        <v>3000</v>
      </c>
      <c r="L7" s="52">
        <v>1</v>
      </c>
    </row>
    <row r="8" spans="1:12" x14ac:dyDescent="0.3">
      <c r="A8" s="30">
        <v>115</v>
      </c>
      <c r="B8" s="31" t="s">
        <v>190</v>
      </c>
      <c r="C8" s="24" t="s">
        <v>141</v>
      </c>
      <c r="D8" s="14"/>
      <c r="E8" s="66">
        <v>0</v>
      </c>
      <c r="F8" s="66">
        <v>0</v>
      </c>
      <c r="G8" s="66">
        <v>1000</v>
      </c>
      <c r="H8" s="66">
        <v>0</v>
      </c>
      <c r="I8" s="66">
        <v>0</v>
      </c>
      <c r="J8" s="20">
        <f>SUM(E8:I8)</f>
        <v>1000</v>
      </c>
      <c r="K8" s="52" cm="1">
        <f t="array" ref="K8">SUMPRODUCT(LARGE(E8:I8,{1;2;3}))</f>
        <v>1000</v>
      </c>
      <c r="L8" s="20">
        <v>2</v>
      </c>
    </row>
  </sheetData>
  <autoFilter ref="A6:L8">
    <sortState ref="A7:L8">
      <sortCondition descending="1" ref="J6:J8"/>
    </sortState>
  </autoFilter>
  <pageMargins left="0.25" right="0.25" top="0.75" bottom="0.75" header="0.3" footer="0.3"/>
  <pageSetup paperSize="9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7"/>
  <sheetViews>
    <sheetView topLeftCell="A3" zoomScale="86" zoomScaleNormal="86" workbookViewId="0">
      <selection activeCell="K6" sqref="K6"/>
    </sheetView>
  </sheetViews>
  <sheetFormatPr defaultRowHeight="14.4" x14ac:dyDescent="0.3"/>
  <cols>
    <col min="1" max="1" width="5.33203125" style="10" customWidth="1"/>
    <col min="2" max="2" width="18.5546875" customWidth="1"/>
    <col min="3" max="3" width="11.109375" style="3" customWidth="1"/>
    <col min="4" max="4" width="19.6640625" customWidth="1"/>
    <col min="8" max="8" width="9.109375" style="3"/>
    <col min="10" max="10" width="8.109375" customWidth="1"/>
    <col min="11" max="11" width="10.88671875" customWidth="1"/>
    <col min="12" max="12" width="9.109375" style="8"/>
  </cols>
  <sheetData>
    <row r="2" spans="1:12" ht="25.8" x14ac:dyDescent="0.5">
      <c r="D2" s="2" t="s">
        <v>30</v>
      </c>
    </row>
    <row r="4" spans="1:12" ht="18" x14ac:dyDescent="0.35">
      <c r="F4" s="1" t="s">
        <v>35</v>
      </c>
    </row>
    <row r="6" spans="1:12" x14ac:dyDescent="0.3">
      <c r="A6" s="9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225</v>
      </c>
      <c r="L6" s="9" t="s">
        <v>10</v>
      </c>
    </row>
    <row r="7" spans="1:12" x14ac:dyDescent="0.3">
      <c r="A7" s="29" t="s">
        <v>160</v>
      </c>
      <c r="B7" s="24" t="s">
        <v>161</v>
      </c>
      <c r="C7" s="14" t="s">
        <v>51</v>
      </c>
      <c r="D7" s="38" t="s">
        <v>52</v>
      </c>
      <c r="E7" s="14">
        <v>0</v>
      </c>
      <c r="F7" s="14">
        <v>1000</v>
      </c>
      <c r="G7" s="14">
        <v>0</v>
      </c>
      <c r="H7" s="14">
        <v>0</v>
      </c>
      <c r="I7" s="14"/>
      <c r="J7" s="20">
        <f>SUM(E7:I7)</f>
        <v>1000</v>
      </c>
      <c r="K7" s="20">
        <f>SUMPRODUCT(LARGE(E7:I7,{1;2;3;4}))</f>
        <v>1000</v>
      </c>
      <c r="L7" s="21" t="s">
        <v>12</v>
      </c>
    </row>
  </sheetData>
  <autoFilter ref="A6:L7">
    <sortState ref="A7:L19">
      <sortCondition descending="1" ref="J6:J19"/>
    </sortState>
  </autoFilter>
  <sortState ref="B7:M13">
    <sortCondition descending="1" ref="K7:K13"/>
  </sortState>
  <pageMargins left="0.25" right="0.25" top="0.75" bottom="0.75" header="0.3" footer="0.3"/>
  <pageSetup paperSize="9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8"/>
  <sheetViews>
    <sheetView zoomScale="78" zoomScaleNormal="78" workbookViewId="0">
      <selection activeCell="K6" sqref="K6"/>
    </sheetView>
  </sheetViews>
  <sheetFormatPr defaultRowHeight="14.4" x14ac:dyDescent="0.3"/>
  <cols>
    <col min="1" max="1" width="5.88671875" customWidth="1"/>
    <col min="2" max="2" width="22.5546875" customWidth="1"/>
    <col min="3" max="3" width="10.6640625" customWidth="1"/>
    <col min="4" max="4" width="19" customWidth="1"/>
    <col min="5" max="5" width="8" style="12" customWidth="1"/>
    <col min="6" max="6" width="8.33203125" style="12" customWidth="1"/>
    <col min="7" max="7" width="7.44140625" style="12" customWidth="1"/>
    <col min="8" max="8" width="7.33203125" style="12" customWidth="1"/>
    <col min="9" max="9" width="8.88671875" style="12"/>
    <col min="11" max="11" width="10.33203125" customWidth="1"/>
    <col min="12" max="12" width="7.6640625" customWidth="1"/>
  </cols>
  <sheetData>
    <row r="2" spans="1:12" ht="25.8" x14ac:dyDescent="0.5">
      <c r="D2" s="2" t="s">
        <v>30</v>
      </c>
    </row>
    <row r="4" spans="1:12" ht="18" x14ac:dyDescent="0.35">
      <c r="F4" s="69" t="s">
        <v>34</v>
      </c>
    </row>
    <row r="6" spans="1:12" x14ac:dyDescent="0.3">
      <c r="A6" s="4" t="s">
        <v>0</v>
      </c>
      <c r="B6" s="4" t="s">
        <v>1</v>
      </c>
      <c r="C6" s="4" t="s">
        <v>2</v>
      </c>
      <c r="D6" s="4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4" t="s">
        <v>9</v>
      </c>
      <c r="K6" s="4" t="s">
        <v>225</v>
      </c>
      <c r="L6" s="4" t="s">
        <v>10</v>
      </c>
    </row>
    <row r="7" spans="1:12" x14ac:dyDescent="0.3">
      <c r="A7" s="14">
        <v>73</v>
      </c>
      <c r="B7" s="24" t="s">
        <v>97</v>
      </c>
      <c r="C7" s="14" t="s">
        <v>75</v>
      </c>
      <c r="D7" s="24" t="s">
        <v>50</v>
      </c>
      <c r="E7" s="66">
        <v>1000</v>
      </c>
      <c r="F7" s="66">
        <v>1000</v>
      </c>
      <c r="G7" s="66">
        <v>1000</v>
      </c>
      <c r="H7" s="66">
        <v>1000</v>
      </c>
      <c r="I7" s="66">
        <v>1000</v>
      </c>
      <c r="J7" s="14">
        <f>SUM(E7:I7)</f>
        <v>5000</v>
      </c>
      <c r="K7" s="24" cm="1">
        <f t="array" ref="K7">SUMPRODUCT(LARGE(E7:I7,{1;2;3}))</f>
        <v>3000</v>
      </c>
      <c r="L7" s="20">
        <v>1</v>
      </c>
    </row>
    <row r="8" spans="1:12" x14ac:dyDescent="0.3">
      <c r="A8" s="14">
        <v>193</v>
      </c>
      <c r="B8" s="24" t="s">
        <v>98</v>
      </c>
      <c r="C8" s="24" t="s">
        <v>51</v>
      </c>
      <c r="D8" s="24" t="s">
        <v>52</v>
      </c>
      <c r="E8" s="66">
        <v>999.62</v>
      </c>
      <c r="F8" s="66">
        <v>0</v>
      </c>
      <c r="G8" s="66">
        <v>779.66</v>
      </c>
      <c r="H8" s="66">
        <v>912.44</v>
      </c>
      <c r="I8" s="66">
        <v>923.3</v>
      </c>
      <c r="J8" s="14">
        <f>SUM(E8:I8)</f>
        <v>3615.0200000000004</v>
      </c>
      <c r="K8" s="24" cm="1">
        <f t="array" ref="K8">SUMPRODUCT(LARGE(E8:I8,{1;2;3}))</f>
        <v>2835.36</v>
      </c>
      <c r="L8" s="20">
        <v>2</v>
      </c>
    </row>
  </sheetData>
  <autoFilter ref="A6:L8">
    <sortState ref="A7:L8">
      <sortCondition descending="1" ref="K6:K8"/>
    </sortState>
  </autoFilter>
  <pageMargins left="0.25" right="0.25" top="0.75" bottom="0.75" header="0.3" footer="0.3"/>
  <pageSetup paperSize="9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10"/>
  <sheetViews>
    <sheetView zoomScale="80" zoomScaleNormal="80" workbookViewId="0">
      <selection activeCell="K6" sqref="K6"/>
    </sheetView>
  </sheetViews>
  <sheetFormatPr defaultRowHeight="14.4" x14ac:dyDescent="0.3"/>
  <cols>
    <col min="1" max="1" width="5.6640625" customWidth="1"/>
    <col min="2" max="2" width="17.88671875" customWidth="1"/>
    <col min="3" max="3" width="10" style="3" customWidth="1"/>
    <col min="4" max="4" width="21.33203125" style="3" customWidth="1"/>
    <col min="5" max="9" width="8.88671875" style="12"/>
    <col min="10" max="10" width="8.109375" customWidth="1"/>
    <col min="11" max="11" width="9.88671875" customWidth="1"/>
  </cols>
  <sheetData>
    <row r="2" spans="1:12" ht="25.8" x14ac:dyDescent="0.5">
      <c r="D2" s="11" t="s">
        <v>30</v>
      </c>
    </row>
    <row r="4" spans="1:12" ht="18" x14ac:dyDescent="0.35">
      <c r="F4" s="69" t="s">
        <v>33</v>
      </c>
    </row>
    <row r="6" spans="1:12" x14ac:dyDescent="0.3">
      <c r="A6" s="4" t="s">
        <v>0</v>
      </c>
      <c r="B6" s="4" t="s">
        <v>1</v>
      </c>
      <c r="C6" s="4" t="s">
        <v>2</v>
      </c>
      <c r="D6" s="4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4" t="s">
        <v>9</v>
      </c>
      <c r="K6" s="4" t="s">
        <v>226</v>
      </c>
      <c r="L6" s="4" t="s">
        <v>10</v>
      </c>
    </row>
    <row r="7" spans="1:12" x14ac:dyDescent="0.3">
      <c r="A7" s="75">
        <v>8</v>
      </c>
      <c r="B7" s="75" t="s">
        <v>88</v>
      </c>
      <c r="C7" s="77" t="s">
        <v>49</v>
      </c>
      <c r="D7" s="77" t="s">
        <v>50</v>
      </c>
      <c r="E7" s="78">
        <v>898.44</v>
      </c>
      <c r="F7" s="78">
        <v>1000</v>
      </c>
      <c r="G7" s="78">
        <v>1000</v>
      </c>
      <c r="H7" s="78">
        <v>1000</v>
      </c>
      <c r="I7" s="78">
        <v>1000</v>
      </c>
      <c r="J7" s="52">
        <f>SUM(E7:I7)</f>
        <v>4898.4400000000005</v>
      </c>
      <c r="K7" s="20" cm="1">
        <f t="array" ref="K7">SUMPRODUCT(LARGE(E7:I7,{1;2;3}))</f>
        <v>3000</v>
      </c>
      <c r="L7" s="77">
        <v>1</v>
      </c>
    </row>
    <row r="8" spans="1:12" x14ac:dyDescent="0.3">
      <c r="A8" s="5">
        <v>114</v>
      </c>
      <c r="B8" s="5" t="s">
        <v>87</v>
      </c>
      <c r="C8" s="6" t="s">
        <v>70</v>
      </c>
      <c r="D8" s="6" t="s">
        <v>71</v>
      </c>
      <c r="E8" s="79">
        <v>937.75</v>
      </c>
      <c r="F8" s="79">
        <v>0</v>
      </c>
      <c r="G8" s="79">
        <v>0</v>
      </c>
      <c r="H8" s="79">
        <v>0</v>
      </c>
      <c r="I8" s="74">
        <v>833.33</v>
      </c>
      <c r="J8" s="20">
        <f>SUM(E8:I8)</f>
        <v>1771.08</v>
      </c>
      <c r="K8" s="20" cm="1">
        <f t="array" ref="K8">SUMPRODUCT(LARGE(E8:I8,{1;2;3}))</f>
        <v>1771.08</v>
      </c>
      <c r="L8" s="6">
        <v>2</v>
      </c>
    </row>
    <row r="9" spans="1:12" x14ac:dyDescent="0.3">
      <c r="A9" s="76">
        <v>110</v>
      </c>
      <c r="B9" s="31" t="s">
        <v>86</v>
      </c>
      <c r="C9" s="14" t="s">
        <v>70</v>
      </c>
      <c r="D9" s="14" t="s">
        <v>71</v>
      </c>
      <c r="E9" s="66">
        <v>1000</v>
      </c>
      <c r="F9" s="66">
        <v>0</v>
      </c>
      <c r="G9" s="66">
        <v>0</v>
      </c>
      <c r="H9" s="66">
        <v>0</v>
      </c>
      <c r="I9" s="66">
        <v>0</v>
      </c>
      <c r="J9" s="20">
        <f>SUM(E9:I9)</f>
        <v>1000</v>
      </c>
      <c r="K9" s="20" cm="1">
        <f t="array" ref="K9">SUMPRODUCT(LARGE(E9:I9,{1;2;3}))</f>
        <v>1000</v>
      </c>
      <c r="L9" s="20">
        <v>3</v>
      </c>
    </row>
    <row r="10" spans="1:12" x14ac:dyDescent="0.3">
      <c r="A10" s="5">
        <v>113</v>
      </c>
      <c r="B10" s="5" t="s">
        <v>89</v>
      </c>
      <c r="C10" s="6" t="s">
        <v>70</v>
      </c>
      <c r="D10" s="6" t="s">
        <v>71</v>
      </c>
      <c r="E10" s="79">
        <v>706.66</v>
      </c>
      <c r="F10" s="79">
        <v>0</v>
      </c>
      <c r="G10" s="79">
        <v>0</v>
      </c>
      <c r="H10" s="79">
        <v>0</v>
      </c>
      <c r="I10" s="74">
        <v>0</v>
      </c>
      <c r="J10" s="20">
        <f>SUM(E10:I10)</f>
        <v>706.66</v>
      </c>
      <c r="K10" s="20" cm="1">
        <f t="array" ref="K10">SUMPRODUCT(LARGE(E10:I10,{1;2;3}))</f>
        <v>706.66</v>
      </c>
      <c r="L10" s="6">
        <v>4</v>
      </c>
    </row>
  </sheetData>
  <autoFilter ref="A6:L7">
    <sortState ref="A7:L10">
      <sortCondition descending="1" ref="K6:K7"/>
    </sortState>
  </autoFilter>
  <sortState ref="B7:M10">
    <sortCondition descending="1" ref="K7:K10"/>
  </sortState>
  <pageMargins left="0.25" right="0.25" top="0.75" bottom="0.75" header="0.3" footer="0.3"/>
  <pageSetup paperSize="9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14"/>
  <sheetViews>
    <sheetView zoomScale="78" zoomScaleNormal="78" workbookViewId="0">
      <selection activeCell="K6" sqref="K6"/>
    </sheetView>
  </sheetViews>
  <sheetFormatPr defaultRowHeight="14.4" x14ac:dyDescent="0.3"/>
  <cols>
    <col min="1" max="1" width="6.5546875" style="3" customWidth="1"/>
    <col min="2" max="2" width="19.109375" customWidth="1"/>
    <col min="3" max="3" width="9.109375" style="3"/>
    <col min="4" max="4" width="19.109375" style="3" customWidth="1"/>
    <col min="5" max="7" width="8.88671875" style="12"/>
    <col min="8" max="8" width="9.109375" style="64"/>
    <col min="9" max="9" width="8.88671875" style="12"/>
    <col min="10" max="10" width="8.109375" customWidth="1"/>
    <col min="11" max="11" width="10" customWidth="1"/>
    <col min="12" max="12" width="7" customWidth="1"/>
  </cols>
  <sheetData>
    <row r="2" spans="1:12" ht="25.8" x14ac:dyDescent="0.5">
      <c r="D2" s="11" t="s">
        <v>30</v>
      </c>
    </row>
    <row r="4" spans="1:12" ht="18" x14ac:dyDescent="0.35">
      <c r="F4" s="69" t="s">
        <v>32</v>
      </c>
    </row>
    <row r="6" spans="1:12" x14ac:dyDescent="0.3">
      <c r="A6" s="4" t="s">
        <v>0</v>
      </c>
      <c r="B6" s="4" t="s">
        <v>1</v>
      </c>
      <c r="C6" s="4" t="s">
        <v>2</v>
      </c>
      <c r="D6" s="4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4" t="s">
        <v>9</v>
      </c>
      <c r="K6" s="4" t="s">
        <v>225</v>
      </c>
      <c r="L6" s="4" t="s">
        <v>10</v>
      </c>
    </row>
    <row r="7" spans="1:12" x14ac:dyDescent="0.3">
      <c r="A7" s="30">
        <v>72</v>
      </c>
      <c r="B7" s="31" t="s">
        <v>69</v>
      </c>
      <c r="C7" s="14" t="s">
        <v>70</v>
      </c>
      <c r="D7" s="14" t="s">
        <v>71</v>
      </c>
      <c r="E7" s="66">
        <v>1000</v>
      </c>
      <c r="F7" s="66">
        <v>1000</v>
      </c>
      <c r="G7" s="66">
        <v>958.76</v>
      </c>
      <c r="H7" s="66">
        <v>0</v>
      </c>
      <c r="I7" s="66">
        <v>1000</v>
      </c>
      <c r="J7" s="39">
        <f t="shared" ref="J7:J14" si="0">SUM(E7:I7)</f>
        <v>3958.76</v>
      </c>
      <c r="K7" s="39" cm="1">
        <f t="array" ref="K7">SUMPRODUCT(LARGE(E7:I7,{1;2;3}))</f>
        <v>3000</v>
      </c>
      <c r="L7" s="20">
        <v>1</v>
      </c>
    </row>
    <row r="8" spans="1:12" x14ac:dyDescent="0.3">
      <c r="A8" s="14">
        <v>199</v>
      </c>
      <c r="B8" s="24" t="s">
        <v>74</v>
      </c>
      <c r="C8" s="14" t="s">
        <v>75</v>
      </c>
      <c r="D8" s="14" t="s">
        <v>50</v>
      </c>
      <c r="E8" s="66">
        <v>877.21</v>
      </c>
      <c r="F8" s="66">
        <v>820.14</v>
      </c>
      <c r="G8" s="66">
        <v>1000</v>
      </c>
      <c r="H8" s="66">
        <v>1000</v>
      </c>
      <c r="I8" s="66"/>
      <c r="J8" s="39">
        <f t="shared" si="0"/>
        <v>3697.35</v>
      </c>
      <c r="K8" s="39" cm="1">
        <f t="array" ref="K8">SUMPRODUCT(LARGE(E8:I8,{1;2;3}))</f>
        <v>2877.21</v>
      </c>
      <c r="L8" s="20">
        <v>2</v>
      </c>
    </row>
    <row r="9" spans="1:12" x14ac:dyDescent="0.3">
      <c r="A9" s="14">
        <v>198</v>
      </c>
      <c r="B9" s="24" t="s">
        <v>76</v>
      </c>
      <c r="C9" s="14" t="s">
        <v>75</v>
      </c>
      <c r="D9" s="14" t="s">
        <v>50</v>
      </c>
      <c r="E9" s="66">
        <v>851.74</v>
      </c>
      <c r="F9" s="66">
        <v>946.38</v>
      </c>
      <c r="G9" s="66">
        <v>939.39</v>
      </c>
      <c r="H9" s="66">
        <v>912.34</v>
      </c>
      <c r="I9" s="66">
        <v>983.03</v>
      </c>
      <c r="J9" s="39">
        <f t="shared" si="0"/>
        <v>4632.88</v>
      </c>
      <c r="K9" s="39" cm="1">
        <f t="array" ref="K9">SUMPRODUCT(LARGE(E9:I9,{1;2;3}))</f>
        <v>2868.7999999999997</v>
      </c>
      <c r="L9" s="20">
        <v>3</v>
      </c>
    </row>
    <row r="10" spans="1:12" ht="27.6" x14ac:dyDescent="0.3">
      <c r="A10" s="30">
        <v>62</v>
      </c>
      <c r="B10" s="31" t="s">
        <v>72</v>
      </c>
      <c r="C10" s="14" t="s">
        <v>70</v>
      </c>
      <c r="D10" s="14" t="s">
        <v>71</v>
      </c>
      <c r="E10" s="66">
        <v>915.4</v>
      </c>
      <c r="F10" s="66">
        <v>979.45</v>
      </c>
      <c r="G10" s="66">
        <v>755.33</v>
      </c>
      <c r="H10" s="66">
        <v>782.73</v>
      </c>
      <c r="I10" s="66">
        <v>865.5</v>
      </c>
      <c r="J10" s="39">
        <f t="shared" si="0"/>
        <v>4298.41</v>
      </c>
      <c r="K10" s="39" cm="1">
        <f t="array" ref="K10">SUMPRODUCT(LARGE(E10:I10,{1;2;3}))</f>
        <v>2760.35</v>
      </c>
      <c r="L10" s="20">
        <v>4</v>
      </c>
    </row>
    <row r="11" spans="1:12" x14ac:dyDescent="0.3">
      <c r="A11" s="7">
        <v>51</v>
      </c>
      <c r="B11" s="62" t="s">
        <v>77</v>
      </c>
      <c r="C11" s="7" t="s">
        <v>49</v>
      </c>
      <c r="D11" s="7"/>
      <c r="E11" s="66">
        <v>822.81</v>
      </c>
      <c r="F11" s="66">
        <v>0</v>
      </c>
      <c r="G11" s="67">
        <v>0</v>
      </c>
      <c r="H11" s="67">
        <v>0</v>
      </c>
      <c r="I11" s="67">
        <v>780.9</v>
      </c>
      <c r="J11" s="39">
        <f t="shared" si="0"/>
        <v>1603.71</v>
      </c>
      <c r="K11" s="39" cm="1">
        <f t="array" ref="K11">SUMPRODUCT(LARGE(E11:I11,{1;2;3}))</f>
        <v>1603.71</v>
      </c>
      <c r="L11" s="58">
        <v>5</v>
      </c>
    </row>
    <row r="12" spans="1:12" x14ac:dyDescent="0.3">
      <c r="A12" s="7">
        <v>61</v>
      </c>
      <c r="B12" s="62" t="s">
        <v>73</v>
      </c>
      <c r="C12" s="7" t="s">
        <v>70</v>
      </c>
      <c r="D12" s="7" t="s">
        <v>71</v>
      </c>
      <c r="E12" s="67">
        <v>885.23</v>
      </c>
      <c r="F12" s="67">
        <v>0</v>
      </c>
      <c r="G12" s="67">
        <v>0</v>
      </c>
      <c r="H12" s="67">
        <v>0</v>
      </c>
      <c r="I12" s="67">
        <v>716.49</v>
      </c>
      <c r="J12" s="39">
        <f t="shared" si="0"/>
        <v>1601.72</v>
      </c>
      <c r="K12" s="39" cm="1">
        <f t="array" ref="K12">SUMPRODUCT(LARGE(E12:I12,{1;2;3}))</f>
        <v>1601.72</v>
      </c>
      <c r="L12" s="58">
        <v>6</v>
      </c>
    </row>
    <row r="13" spans="1:12" x14ac:dyDescent="0.3">
      <c r="A13" s="6">
        <v>178</v>
      </c>
      <c r="B13" s="5" t="s">
        <v>217</v>
      </c>
      <c r="C13" s="6" t="s">
        <v>75</v>
      </c>
      <c r="D13" s="6"/>
      <c r="E13" s="74">
        <v>0</v>
      </c>
      <c r="F13" s="74">
        <v>0</v>
      </c>
      <c r="G13" s="74">
        <v>0</v>
      </c>
      <c r="H13" s="79">
        <v>0</v>
      </c>
      <c r="I13" s="74">
        <v>704.15</v>
      </c>
      <c r="J13" s="39">
        <f t="shared" si="0"/>
        <v>704.15</v>
      </c>
      <c r="K13" s="39" cm="1">
        <f t="array" ref="K13">SUMPRODUCT(LARGE(E13:I13,{1;2;3}))</f>
        <v>704.15</v>
      </c>
      <c r="L13" s="4">
        <v>7</v>
      </c>
    </row>
    <row r="14" spans="1:12" x14ac:dyDescent="0.3">
      <c r="A14" s="6">
        <v>177</v>
      </c>
      <c r="B14" s="5" t="s">
        <v>202</v>
      </c>
      <c r="C14" s="6" t="s">
        <v>70</v>
      </c>
      <c r="D14" s="6" t="s">
        <v>50</v>
      </c>
      <c r="E14" s="79">
        <v>0</v>
      </c>
      <c r="F14" s="79">
        <v>0</v>
      </c>
      <c r="G14" s="79">
        <v>0</v>
      </c>
      <c r="H14" s="79">
        <v>673.86</v>
      </c>
      <c r="I14" s="74">
        <v>0</v>
      </c>
      <c r="J14" s="39">
        <f t="shared" si="0"/>
        <v>673.86</v>
      </c>
      <c r="K14" s="39" cm="1">
        <f t="array" ref="K14">SUMPRODUCT(LARGE(E14:I14,{1;2;3}))</f>
        <v>673.86</v>
      </c>
      <c r="L14" s="4">
        <v>8</v>
      </c>
    </row>
  </sheetData>
  <autoFilter ref="A6:L12">
    <sortState ref="A7:L14">
      <sortCondition descending="1" ref="K6:K12"/>
    </sortState>
  </autoFilter>
  <pageMargins left="0.25" right="0.25" top="0.75" bottom="0.75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"/>
  <sheetViews>
    <sheetView zoomScale="87" zoomScaleNormal="87" workbookViewId="0">
      <selection activeCell="G21" sqref="G21"/>
    </sheetView>
  </sheetViews>
  <sheetFormatPr defaultRowHeight="14.4" x14ac:dyDescent="0.3"/>
  <cols>
    <col min="1" max="1" width="6.88671875" style="10" customWidth="1"/>
    <col min="2" max="2" width="20.5546875" customWidth="1"/>
    <col min="3" max="3" width="9.109375" style="16"/>
    <col min="4" max="4" width="19.6640625" style="3" customWidth="1"/>
    <col min="5" max="5" width="9.109375" style="64"/>
    <col min="6" max="7" width="8.88671875" style="12"/>
    <col min="8" max="9" width="9.109375" style="64"/>
    <col min="11" max="11" width="10.5546875" customWidth="1"/>
  </cols>
  <sheetData>
    <row r="1" spans="1:12" ht="25.8" x14ac:dyDescent="0.5">
      <c r="D1" s="11" t="s">
        <v>30</v>
      </c>
    </row>
    <row r="2" spans="1:12" ht="18" x14ac:dyDescent="0.35">
      <c r="F2" s="69" t="s">
        <v>31</v>
      </c>
    </row>
    <row r="4" spans="1:12" x14ac:dyDescent="0.3">
      <c r="A4" s="9" t="s">
        <v>0</v>
      </c>
      <c r="B4" s="4" t="s">
        <v>1</v>
      </c>
      <c r="C4" s="17" t="s">
        <v>2</v>
      </c>
      <c r="D4" s="4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4" t="s">
        <v>9</v>
      </c>
      <c r="K4" s="4" t="s">
        <v>225</v>
      </c>
      <c r="L4" s="4" t="s">
        <v>11</v>
      </c>
    </row>
    <row r="5" spans="1:12" x14ac:dyDescent="0.3">
      <c r="A5" s="55">
        <v>103</v>
      </c>
      <c r="B5" s="56" t="s">
        <v>142</v>
      </c>
      <c r="C5" s="57" t="s">
        <v>70</v>
      </c>
      <c r="D5" s="7" t="s">
        <v>71</v>
      </c>
      <c r="E5" s="66">
        <v>0</v>
      </c>
      <c r="F5" s="66">
        <v>1000</v>
      </c>
      <c r="G5" s="66">
        <v>0</v>
      </c>
      <c r="H5" s="66">
        <v>1000</v>
      </c>
      <c r="I5" s="66">
        <v>1000</v>
      </c>
      <c r="J5" s="58">
        <f>SUM(E5:I5)</f>
        <v>3000</v>
      </c>
      <c r="K5" s="58" cm="1">
        <f t="array" ref="K5">SUMPRODUCT(LARGE(E5:I5,{1;2;3}))</f>
        <v>3000</v>
      </c>
      <c r="L5" s="20">
        <v>1</v>
      </c>
    </row>
    <row r="6" spans="1:12" x14ac:dyDescent="0.3">
      <c r="A6" s="61">
        <v>124</v>
      </c>
      <c r="B6" s="60" t="s">
        <v>171</v>
      </c>
      <c r="C6" s="57" t="s">
        <v>49</v>
      </c>
      <c r="D6" s="7" t="s">
        <v>50</v>
      </c>
      <c r="E6" s="66">
        <v>0</v>
      </c>
      <c r="F6" s="66">
        <v>0</v>
      </c>
      <c r="G6" s="66">
        <v>1000</v>
      </c>
      <c r="H6" s="67">
        <v>0</v>
      </c>
      <c r="I6" s="66">
        <v>0</v>
      </c>
      <c r="J6" s="58">
        <f>SUM(E6:I6)</f>
        <v>1000</v>
      </c>
      <c r="K6" s="58" cm="1">
        <f t="array" ref="K6">SUMPRODUCT(LARGE(E6:I6,{1;2;3}))</f>
        <v>1000</v>
      </c>
      <c r="L6" s="20">
        <v>2</v>
      </c>
    </row>
    <row r="7" spans="1:12" x14ac:dyDescent="0.3">
      <c r="A7" s="59" t="s">
        <v>143</v>
      </c>
      <c r="B7" s="60" t="s">
        <v>144</v>
      </c>
      <c r="C7" s="57" t="s">
        <v>70</v>
      </c>
      <c r="D7" s="7" t="s">
        <v>71</v>
      </c>
      <c r="E7" s="67">
        <v>0</v>
      </c>
      <c r="F7" s="67">
        <v>866.28</v>
      </c>
      <c r="G7" s="66">
        <v>0</v>
      </c>
      <c r="H7" s="67">
        <v>0</v>
      </c>
      <c r="I7" s="66">
        <v>0</v>
      </c>
      <c r="J7" s="58">
        <f>SUM(E7:I7)</f>
        <v>866.28</v>
      </c>
      <c r="K7" s="58" cm="1">
        <f t="array" ref="K7">SUMPRODUCT(LARGE(E7:I7,{1;2;3}))</f>
        <v>866.28</v>
      </c>
      <c r="L7" s="20">
        <v>3</v>
      </c>
    </row>
    <row r="8" spans="1:12" x14ac:dyDescent="0.3">
      <c r="A8" s="61">
        <v>107</v>
      </c>
      <c r="B8" s="60" t="s">
        <v>145</v>
      </c>
      <c r="C8" s="57" t="s">
        <v>70</v>
      </c>
      <c r="D8" s="7" t="s">
        <v>71</v>
      </c>
      <c r="E8" s="66">
        <v>0</v>
      </c>
      <c r="F8" s="66">
        <v>804.94</v>
      </c>
      <c r="G8" s="66">
        <v>0</v>
      </c>
      <c r="H8" s="67">
        <v>0</v>
      </c>
      <c r="I8" s="66">
        <v>0</v>
      </c>
      <c r="J8" s="58">
        <f>SUM(E8:I8)</f>
        <v>804.94</v>
      </c>
      <c r="K8" s="58" cm="1">
        <f t="array" ref="K8">SUMPRODUCT(LARGE(E8:I8,{1;2;3}))</f>
        <v>804.94</v>
      </c>
      <c r="L8" s="20">
        <v>4</v>
      </c>
    </row>
  </sheetData>
  <autoFilter ref="A4:L8">
    <sortState ref="A5:L8">
      <sortCondition descending="1" ref="J4:J8"/>
    </sortState>
  </autoFilter>
  <sortState ref="A5:L8">
    <sortCondition descending="1" ref="K5:K8"/>
  </sortState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16</vt:i4>
      </vt:variant>
    </vt:vector>
  </HeadingPairs>
  <TitlesOfParts>
    <vt:vector size="16" baseType="lpstr">
      <vt:lpstr>V55 1971.dz.g. un vec.</vt:lpstr>
      <vt:lpstr>V45 1972.-1981. dz.g.</vt:lpstr>
      <vt:lpstr>V35 1982.-1991. dz.g.</vt:lpstr>
      <vt:lpstr>V20 1992.-2007.dz.gads</vt:lpstr>
      <vt:lpstr>V18 juniori 2009.-2008. dz.g.</vt:lpstr>
      <vt:lpstr>V16 jaunieši 2011.-2010.gads</vt:lpstr>
      <vt:lpstr>V14 zēni (C) 2013.-2012.gads</vt:lpstr>
      <vt:lpstr>V12 zēni, 2015.-2014. gads</vt:lpstr>
      <vt:lpstr>V10 zēni, 2018.-2016.</vt:lpstr>
      <vt:lpstr>SS Sievietes 1991.dz.g. un vec.</vt:lpstr>
      <vt:lpstr>Sievietes 2007.-1992. gads </vt:lpstr>
      <vt:lpstr>S18 juniores (A) 2009.-2008.g.</vt:lpstr>
      <vt:lpstr>S16 jaunietes, 2011.-2010.gads</vt:lpstr>
      <vt:lpstr>S14 meitenes , 2013.-2012. gads</vt:lpstr>
      <vt:lpstr>S12 meitenes, 2015.-2014.gads</vt:lpstr>
      <vt:lpstr>S10 meitenes, 2018.-2016.g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Raitis</dc:creator>
  <cp:lastModifiedBy>martins</cp:lastModifiedBy>
  <cp:lastPrinted>2026-09-18T15:20:19Z</cp:lastPrinted>
  <dcterms:created xsi:type="dcterms:W3CDTF">2016-05-29T15:48:14Z</dcterms:created>
  <dcterms:modified xsi:type="dcterms:W3CDTF">2026-09-21T09:17:41Z</dcterms:modified>
</cp:coreProperties>
</file>